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ROPBOX\_MIR\MIR\_GAL MIR ÉLELMISZER\ÉRVÉNYES\203 VEVŐI MEGRENDELÉSEK KEZELÉSE\"/>
    </mc:Choice>
  </mc:AlternateContent>
  <xr:revisionPtr revIDLastSave="0" documentId="13_ncr:11_{9425EF9F-B252-4358-AAB4-8292456D34C0}" xr6:coauthVersionLast="47" xr6:coauthVersionMax="47" xr10:uidLastSave="{00000000-0000-0000-0000-000000000000}"/>
  <bookViews>
    <workbookView xWindow="-108" yWindow="-108" windowWidth="23256" windowHeight="12576" tabRatio="724" xr2:uid="{00000000-000D-0000-FFFF-FFFF00000000}"/>
  </bookViews>
  <sheets>
    <sheet name="0Megrendelő" sheetId="9" r:id="rId1"/>
  </sheets>
  <definedNames>
    <definedName name="Alap">#REF!</definedName>
    <definedName name="_xlnm.Print_Area" localSheetId="0">'0Megrendelő'!$A$1:$AC$95</definedName>
    <definedName name="Z_7A8DABD5_030A_4445_82DE_2C78629C9AE7_.wvu.PrintArea" localSheetId="0" hidden="1">'0Megrendelő'!$A$3:$AC$71</definedName>
    <definedName name="Z_CC27DBD8_536B_43D4_ABE5_54273264E8AF_.wvu.PrintArea" localSheetId="0" hidden="1">'0Megrendelő'!$A$3:$AC$71</definedName>
  </definedNames>
  <calcPr calcId="191029"/>
  <customWorkbookViews>
    <customWorkbookView name="Somogyi" guid="{7A8DABD5-030A-4445-82DE-2C78629C9AE7}" maximized="1" xWindow="1" yWindow="1" windowWidth="1276" windowHeight="566" tabRatio="724" activeSheetId="2" showFormulaBar="0"/>
    <customWorkbookView name="NYOMTATVÁNY" guid="{CC27DBD8-536B-43D4-ABE5-54273264E8AF}" maximized="1" xWindow="1" yWindow="1" windowWidth="1276" windowHeight="536" tabRatio="724" activeSheetId="2"/>
  </customWorkbookViews>
</workbook>
</file>

<file path=xl/calcChain.xml><?xml version="1.0" encoding="utf-8"?>
<calcChain xmlns="http://schemas.openxmlformats.org/spreadsheetml/2006/main">
  <c r="H15" i="9" l="1"/>
  <c r="U17" i="9" l="1"/>
  <c r="U19" i="9" l="1"/>
  <c r="AC17" i="9"/>
  <c r="D70" i="9"/>
  <c r="F66" i="9" l="1"/>
  <c r="F62" i="9"/>
  <c r="F58" i="9"/>
  <c r="F54" i="9"/>
  <c r="F50" i="9"/>
  <c r="F46" i="9"/>
  <c r="F42" i="9"/>
  <c r="F38" i="9"/>
  <c r="F34" i="9"/>
  <c r="F30" i="9"/>
  <c r="F70" i="9" l="1"/>
  <c r="AA1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Somogyi Mária</author>
  </authors>
  <commentList>
    <comment ref="G1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Galen Bio tölti ki</t>
        </r>
      </text>
    </comment>
  </commentList>
</comments>
</file>

<file path=xl/sharedStrings.xml><?xml version="1.0" encoding="utf-8"?>
<sst xmlns="http://schemas.openxmlformats.org/spreadsheetml/2006/main" count="98" uniqueCount="85">
  <si>
    <t>Név:</t>
  </si>
  <si>
    <t>Számlázási cím:</t>
  </si>
  <si>
    <t>Adószám:</t>
  </si>
  <si>
    <t>Levelezési cím:</t>
  </si>
  <si>
    <t>Kapcsolattartó neve:</t>
  </si>
  <si>
    <t>Megbízó / Vevő</t>
  </si>
  <si>
    <t>Kelt:</t>
  </si>
  <si>
    <t>Enterobacteriaceae</t>
  </si>
  <si>
    <t>Enterococcus</t>
  </si>
  <si>
    <t>Cl.perfringens</t>
  </si>
  <si>
    <t>Mez.sulf.red.cl</t>
  </si>
  <si>
    <t>Coliform</t>
  </si>
  <si>
    <t>E.coli</t>
  </si>
  <si>
    <t>Élesztő/penész</t>
  </si>
  <si>
    <t>9200 Mosonmagyaróvár, Lucsony u. 15-17.</t>
  </si>
  <si>
    <t>Kapcsolattartó tel.:</t>
  </si>
  <si>
    <t>Szállítás módja:</t>
  </si>
  <si>
    <t>Egyéb megjegyzés:</t>
  </si>
  <si>
    <t>Összcsíra</t>
  </si>
  <si>
    <t>kért vizsgálat</t>
  </si>
  <si>
    <t>Bacillus cereus</t>
  </si>
  <si>
    <t>Mezofil tejsavtermelő</t>
  </si>
  <si>
    <t>Anaerob csíraszám</t>
  </si>
  <si>
    <t>Termofil aerob spóraszám</t>
  </si>
  <si>
    <t>Salmonella tenyésztés</t>
  </si>
  <si>
    <t>Mezofil aerob spóraszám</t>
  </si>
  <si>
    <t>Mezofil anaerob spóraszám</t>
  </si>
  <si>
    <t>Kapcsolattartó e-mail:</t>
  </si>
  <si>
    <t>FIGYELEM! Reprezentatív vizsgálati eredmény akkor adható, ha a mintavétel és annak laboratóriumba történő beszállítása között 
maximum 24 óra telik el.</t>
  </si>
  <si>
    <t>Kiszállási díj</t>
  </si>
  <si>
    <t>labor@galenbio.hu</t>
  </si>
  <si>
    <t>Galen Bio Kft. Vizsgálólaboratórium</t>
  </si>
  <si>
    <t xml:space="preserve"> +36 30 86 77 276, +36 96 206 451</t>
  </si>
  <si>
    <t>HU 13336822-2-08</t>
  </si>
  <si>
    <t>Salmonella jelenlét/hiány (PCR)</t>
  </si>
  <si>
    <r>
      <t xml:space="preserve">Staphylococcus aureus (37 </t>
    </r>
    <r>
      <rPr>
        <sz val="7.5"/>
        <rFont val="Calibri"/>
        <family val="2"/>
        <charset val="238"/>
      </rPr>
      <t>°C)</t>
    </r>
  </si>
  <si>
    <t>JEGYZŐKÖNYV KIADÁSÁNAK FELTÉTELE A MEGELŐZŐ MEGRENDELÉSEK HATÁRIDŐN BELÜL TÖRTÉNŐ FIZETÉSI TELJESÍTÉSE</t>
  </si>
  <si>
    <t>Bankszámla: UniCredit Bank Hungary Zrt 
HU31 1091 8001 0000 0093 9264 0003</t>
  </si>
  <si>
    <t>Listeria monocytogenes szám</t>
  </si>
  <si>
    <t>Listeria spp szám</t>
  </si>
  <si>
    <t>Listeria monocytogenes jelenlét/hiány</t>
  </si>
  <si>
    <t>Listeria spp jelenlét/hiány</t>
  </si>
  <si>
    <t>Megbízó/Vevő</t>
  </si>
  <si>
    <t>Galen Bio Kft.</t>
  </si>
  <si>
    <t>Megbízott / Szolgáltató</t>
  </si>
  <si>
    <t>Mintavételt végzi</t>
  </si>
  <si>
    <t>Helyszíni mintavétel:</t>
  </si>
  <si>
    <t>Igen/Nem</t>
  </si>
  <si>
    <t>Igen</t>
  </si>
  <si>
    <t>Nem</t>
  </si>
  <si>
    <t>Mintavétel díja/minta</t>
  </si>
  <si>
    <t>Kiszállásíi díj:</t>
  </si>
  <si>
    <t>Nincs</t>
  </si>
  <si>
    <t>Fizetés módja</t>
  </si>
  <si>
    <t>Minták száma
db</t>
  </si>
  <si>
    <t xml:space="preserve">Pozitív vizsgálati eredmény esetén a kötelező megerősítő vizsgálatot elvégezzük, melynek vizsgálati díját a teljesítést követően számlázzuk. </t>
  </si>
  <si>
    <t xml:space="preserve">Mintavételt végzi: </t>
  </si>
  <si>
    <t>Fizetés módja és határideje:</t>
  </si>
  <si>
    <t xml:space="preserve">Megtett kilométerekre számított átalánydíj: 100 Ft/km
+ Óradíj: 4 000 Ft/óra/fő
</t>
  </si>
  <si>
    <t>db   Vizsgálati irányok száma</t>
  </si>
  <si>
    <t>Megjegyzés:</t>
  </si>
  <si>
    <t>….............................................................................</t>
  </si>
  <si>
    <t>aláírás</t>
  </si>
  <si>
    <t>Összesen:</t>
  </si>
  <si>
    <t>MEGRENDELŐ</t>
  </si>
  <si>
    <t>A megrendelés első féltől, vagy annak jogosult meghatalmazottjától származik.</t>
  </si>
  <si>
    <t>A kiszállási díj a tényleges mintavételi körülmények függvényében változhat.</t>
  </si>
  <si>
    <t>&lt;HELYISÉGNÉV&gt;</t>
  </si>
  <si>
    <t>*A 14:00 óra után érkezett minták esetében amennyiben Ön aznapi feldolgozással kéri a minta vizsgálatát. Ebben az esetben vizsgálati díjtételenként 20%-os sürgősségi felárat számítunk fel.</t>
  </si>
  <si>
    <t>Mintavétel dátuma:</t>
  </si>
  <si>
    <t>Vevő rendelési száma:</t>
  </si>
  <si>
    <t>Ajánlat szerint</t>
  </si>
  <si>
    <t>Szerződés szerint</t>
  </si>
  <si>
    <t xml:space="preserve">*Sürgősségi vizsgálatot kérek </t>
  </si>
  <si>
    <t>Sürgősségi vizsgálatot kérek</t>
  </si>
  <si>
    <t>, a 20% felárat vállalom</t>
  </si>
  <si>
    <t>név</t>
  </si>
  <si>
    <t>&lt;ÉÉÉHHNN&gt;</t>
  </si>
  <si>
    <t>Kelt</t>
  </si>
  <si>
    <r>
      <t xml:space="preserve">Galen Bio Kft. hivakozási száma:
</t>
    </r>
    <r>
      <rPr>
        <i/>
        <sz val="9"/>
        <rFont val="Arial"/>
        <family val="2"/>
        <charset val="238"/>
      </rPr>
      <t>(A Galen Bio Kft. tölti ki)</t>
    </r>
  </si>
  <si>
    <t>A minta fogralomba hozatal céljára szánt-e?</t>
  </si>
  <si>
    <t>Származási ország kódja</t>
  </si>
  <si>
    <t>VIZSGÁLANDÓ MINTA
jellege, típusa, megnevezése, tétel azonosítója</t>
  </si>
  <si>
    <r>
      <t xml:space="preserve">A vizsgálati megrendelőn kérjük feltüntetni - amennyiben releváns - a megnevezésnél (narancssárga mezőben) a minták </t>
    </r>
    <r>
      <rPr>
        <b/>
        <i/>
        <sz val="9"/>
        <rFont val="Arial"/>
        <family val="2"/>
        <charset val="238"/>
      </rPr>
      <t>TÉTEL AZONOSÍTÓJÁT is</t>
    </r>
  </si>
  <si>
    <t>Kissné Dávid Adrienn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</si>
</sst>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#,##0_ ;\-#,##0\ "/>
    <numFmt numFmtId="167" formatCode="_-* #,##0\ [$Ft-40E]_-;\-* #,##0\ [$Ft-40E]_-;_-* &quot;-&quot;??\ [$Ft-40E]_-;_-@_-"/>
  </numFmts>
  <fonts count="2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i/>
      <sz val="8"/>
      <name val="Arial"/>
      <family val="2"/>
      <charset val="238"/>
    </font>
    <font>
      <sz val="16"/>
      <name val="Arial"/>
      <family val="2"/>
      <charset val="238"/>
    </font>
    <font>
      <sz val="8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8"/>
      <name val="Arial"/>
      <family val="2"/>
      <charset val="238"/>
    </font>
    <font>
      <u/>
      <sz val="10"/>
      <color theme="10"/>
      <name val="Arial"/>
      <family val="2"/>
      <charset val="238"/>
    </font>
    <font>
      <sz val="7.5"/>
      <name val="Arial"/>
      <family val="2"/>
      <charset val="238"/>
    </font>
    <font>
      <sz val="7.5"/>
      <name val="Calibri"/>
      <family val="2"/>
      <charset val="238"/>
    </font>
    <font>
      <b/>
      <sz val="9"/>
      <color rgb="FFFF0000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theme="0"/>
      <name val="Arial"/>
      <family val="2"/>
      <charset val="238"/>
    </font>
    <font>
      <b/>
      <i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textRotation="90"/>
    </xf>
    <xf numFmtId="0" fontId="4" fillId="0" borderId="0" xfId="0" applyFont="1" applyAlignment="1">
      <alignment horizontal="left" vertical="top"/>
    </xf>
    <xf numFmtId="0" fontId="2" fillId="0" borderId="1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19" fillId="3" borderId="1" xfId="0" applyFont="1" applyFill="1" applyBorder="1" applyAlignment="1">
      <alignment horizontal="center" vertical="center" textRotation="90" wrapText="1"/>
    </xf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9" fontId="2" fillId="5" borderId="1" xfId="2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9" fontId="2" fillId="6" borderId="1" xfId="2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8" fillId="4" borderId="0" xfId="0" applyFont="1" applyFill="1" applyAlignment="1">
      <alignment vertical="center"/>
    </xf>
    <xf numFmtId="0" fontId="7" fillId="4" borderId="0" xfId="0" applyFont="1" applyFill="1" applyAlignment="1">
      <alignment vertical="center" wrapText="1"/>
    </xf>
    <xf numFmtId="0" fontId="16" fillId="4" borderId="12" xfId="0" applyFont="1" applyFill="1" applyBorder="1" applyAlignment="1">
      <alignment horizontal="right" vertical="center"/>
    </xf>
    <xf numFmtId="0" fontId="17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7" fillId="4" borderId="12" xfId="0" applyFont="1" applyFill="1" applyBorder="1" applyAlignment="1">
      <alignment vertical="center"/>
    </xf>
    <xf numFmtId="0" fontId="1" fillId="4" borderId="0" xfId="0" applyFont="1" applyFill="1" applyAlignment="1">
      <alignment vertical="center" wrapText="1"/>
    </xf>
    <xf numFmtId="165" fontId="2" fillId="4" borderId="0" xfId="1" applyNumberFormat="1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textRotation="90"/>
    </xf>
    <xf numFmtId="0" fontId="2" fillId="4" borderId="0" xfId="0" applyFont="1" applyFill="1" applyAlignment="1">
      <alignment horizontal="center" wrapText="1"/>
    </xf>
    <xf numFmtId="0" fontId="4" fillId="0" borderId="4" xfId="0" applyFont="1" applyBorder="1" applyAlignment="1" applyProtection="1">
      <alignment horizontal="right" vertical="center"/>
      <protection locked="0"/>
    </xf>
    <xf numFmtId="0" fontId="2" fillId="4" borderId="0" xfId="0" applyFont="1" applyFill="1" applyAlignment="1">
      <alignment vertical="center" textRotation="90"/>
    </xf>
    <xf numFmtId="0" fontId="2" fillId="4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3" fontId="2" fillId="4" borderId="0" xfId="0" applyNumberFormat="1" applyFont="1" applyFill="1" applyAlignment="1">
      <alignment horizontal="center" vertical="center"/>
    </xf>
    <xf numFmtId="0" fontId="2" fillId="4" borderId="0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9" fontId="2" fillId="0" borderId="3" xfId="2" applyFont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9" fontId="2" fillId="5" borderId="7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0" xfId="0" applyFont="1" applyFill="1" applyAlignment="1">
      <alignment horizontal="right" vertical="center"/>
    </xf>
    <xf numFmtId="0" fontId="2" fillId="4" borderId="0" xfId="0" applyFont="1" applyFill="1" applyAlignment="1">
      <alignment horizontal="center" textRotation="90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9" fillId="4" borderId="0" xfId="0" applyFont="1" applyFill="1" applyAlignment="1">
      <alignment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right" vertical="center"/>
    </xf>
    <xf numFmtId="0" fontId="5" fillId="5" borderId="4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5" xfId="0" applyFont="1" applyFill="1" applyBorder="1" applyAlignment="1">
      <alignment vertical="center"/>
    </xf>
    <xf numFmtId="0" fontId="2" fillId="0" borderId="1" xfId="2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67" fontId="4" fillId="4" borderId="0" xfId="1" applyNumberFormat="1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24" fillId="4" borderId="0" xfId="0" applyFont="1" applyFill="1" applyAlignment="1">
      <alignment horizontal="left" vertical="top"/>
    </xf>
    <xf numFmtId="0" fontId="24" fillId="4" borderId="0" xfId="0" applyFont="1" applyFill="1" applyAlignment="1">
      <alignment vertical="top"/>
    </xf>
    <xf numFmtId="0" fontId="14" fillId="4" borderId="0" xfId="0" applyFont="1" applyFill="1" applyAlignment="1">
      <alignment horizontal="left" vertical="top"/>
    </xf>
    <xf numFmtId="0" fontId="14" fillId="4" borderId="0" xfId="0" applyFont="1" applyFill="1" applyAlignment="1">
      <alignment vertical="top"/>
    </xf>
    <xf numFmtId="0" fontId="14" fillId="4" borderId="0" xfId="0" applyFont="1" applyFill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2" fillId="4" borderId="0" xfId="0" applyFont="1" applyFill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5" fillId="8" borderId="1" xfId="0" applyFont="1" applyFill="1" applyBorder="1" applyAlignment="1" applyProtection="1">
      <alignment horizontal="center" vertical="center" textRotation="90" wrapText="1"/>
      <protection locked="0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165" fontId="2" fillId="5" borderId="0" xfId="1" applyNumberFormat="1" applyFont="1" applyFill="1" applyBorder="1" applyAlignment="1">
      <alignment horizontal="center" vertical="center"/>
    </xf>
    <xf numFmtId="165" fontId="2" fillId="5" borderId="0" xfId="0" applyNumberFormat="1" applyFont="1" applyFill="1" applyAlignment="1">
      <alignment vertical="center"/>
    </xf>
    <xf numFmtId="165" fontId="2" fillId="6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8" fillId="7" borderId="0" xfId="0" applyFont="1" applyFill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5" fillId="5" borderId="4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4" fontId="4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 shrinkToFit="1"/>
      <protection locked="0"/>
    </xf>
    <xf numFmtId="0" fontId="18" fillId="0" borderId="4" xfId="4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14" fontId="4" fillId="0" borderId="8" xfId="0" applyNumberFormat="1" applyFont="1" applyBorder="1" applyAlignment="1" applyProtection="1">
      <alignment vertical="center"/>
      <protection locked="0"/>
    </xf>
    <xf numFmtId="14" fontId="4" fillId="0" borderId="9" xfId="0" applyNumberFormat="1" applyFont="1" applyBorder="1" applyAlignment="1" applyProtection="1">
      <alignment vertical="center"/>
      <protection locked="0"/>
    </xf>
    <xf numFmtId="14" fontId="4" fillId="0" borderId="10" xfId="0" applyNumberFormat="1" applyFont="1" applyBorder="1" applyAlignment="1" applyProtection="1">
      <alignment vertical="center"/>
      <protection locked="0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4" borderId="4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14" fontId="4" fillId="0" borderId="4" xfId="0" applyNumberFormat="1" applyFont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14" fontId="4" fillId="0" borderId="5" xfId="0" applyNumberFormat="1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left" vertical="center" wrapText="1"/>
    </xf>
    <xf numFmtId="14" fontId="4" fillId="0" borderId="5" xfId="0" applyNumberFormat="1" applyFont="1" applyBorder="1" applyAlignment="1">
      <alignment horizontal="left" vertical="center" wrapText="1"/>
    </xf>
    <xf numFmtId="14" fontId="4" fillId="0" borderId="4" xfId="0" applyNumberFormat="1" applyFont="1" applyBorder="1" applyAlignment="1" applyProtection="1">
      <alignment horizontal="right" vertical="center"/>
      <protection locked="0"/>
    </xf>
    <xf numFmtId="14" fontId="4" fillId="0" borderId="2" xfId="0" applyNumberFormat="1" applyFont="1" applyBorder="1" applyAlignment="1" applyProtection="1">
      <alignment horizontal="right" vertical="center"/>
      <protection locked="0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2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9" borderId="11" xfId="0" applyNumberFormat="1" applyFont="1" applyFill="1" applyBorder="1" applyAlignment="1" applyProtection="1">
      <alignment horizontal="center" vertical="center" wrapText="1"/>
      <protection locked="0"/>
    </xf>
    <xf numFmtId="49" fontId="4" fillId="9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Alignment="1" applyProtection="1">
      <alignment horizontal="left" vertical="center"/>
      <protection locked="0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2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67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65" fontId="2" fillId="5" borderId="7" xfId="1" applyNumberFormat="1" applyFont="1" applyFill="1" applyBorder="1" applyAlignment="1">
      <alignment horizontal="center" vertical="center"/>
    </xf>
    <xf numFmtId="165" fontId="2" fillId="5" borderId="7" xfId="0" applyNumberFormat="1" applyFont="1" applyFill="1" applyBorder="1" applyAlignment="1">
      <alignment horizontal="center" vertical="center"/>
    </xf>
    <xf numFmtId="165" fontId="2" fillId="5" borderId="7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horizontal="left" vertical="center"/>
    </xf>
    <xf numFmtId="165" fontId="2" fillId="6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9" fontId="2" fillId="0" borderId="1" xfId="2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9" fontId="2" fillId="0" borderId="4" xfId="2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vertical="center"/>
    </xf>
    <xf numFmtId="9" fontId="5" fillId="5" borderId="2" xfId="2" applyFont="1" applyFill="1" applyBorder="1" applyAlignment="1">
      <alignment horizontal="center" vertical="center"/>
    </xf>
    <xf numFmtId="9" fontId="5" fillId="5" borderId="5" xfId="2" applyFont="1" applyFill="1" applyBorder="1" applyAlignment="1">
      <alignment horizontal="center" vertical="center"/>
    </xf>
    <xf numFmtId="165" fontId="2" fillId="5" borderId="1" xfId="1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7" fillId="9" borderId="1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/>
    </xf>
  </cellXfs>
  <cellStyles count="5">
    <cellStyle name="Ezres" xfId="1" builtinId="3"/>
    <cellStyle name="Hivatkozás" xfId="4" builtinId="8"/>
    <cellStyle name="Normál" xfId="0" builtinId="0"/>
    <cellStyle name="Normál 2" xfId="3" xr:uid="{00000000-0005-0000-0000-000003000000}"/>
    <cellStyle name="Százalék" xfId="2" builtinId="5"/>
  </cellStyles>
  <dxfs count="85">
    <dxf>
      <font>
        <color auto="1"/>
      </font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b val="0"/>
        <i val="0"/>
        <color auto="1"/>
      </font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FF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1"/>
        </patternFill>
      </fill>
    </dxf>
    <dxf>
      <font>
        <b/>
        <i val="0"/>
        <color theme="3"/>
      </font>
    </dxf>
    <dxf>
      <font>
        <b/>
        <i val="0"/>
        <color auto="1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bor@galenbio.h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3"/>
  <sheetViews>
    <sheetView showGridLines="0" tabSelected="1" view="pageLayout" topLeftCell="A9" zoomScale="75" zoomScaleNormal="75" zoomScaleSheetLayoutView="100" zoomScalePageLayoutView="75" workbookViewId="0">
      <selection activeCell="E9" sqref="E9:K9"/>
    </sheetView>
  </sheetViews>
  <sheetFormatPr defaultColWidth="8.88671875" defaultRowHeight="13.8" x14ac:dyDescent="0.25"/>
  <cols>
    <col min="1" max="2" width="5.109375" style="3" customWidth="1"/>
    <col min="3" max="4" width="9.6640625" style="3" customWidth="1"/>
    <col min="5" max="5" width="10.109375" style="3" customWidth="1"/>
    <col min="6" max="6" width="5.109375" style="3" customWidth="1"/>
    <col min="7" max="27" width="6.109375" style="3" customWidth="1"/>
    <col min="28" max="29" width="5.109375" style="3" customWidth="1"/>
    <col min="30" max="16384" width="8.88671875" style="3"/>
  </cols>
  <sheetData>
    <row r="1" spans="1:29" ht="22.8" x14ac:dyDescent="0.25">
      <c r="A1" s="205" t="s">
        <v>64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</row>
    <row r="2" spans="1:29" ht="22.8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1"/>
      <c r="L2" s="31"/>
      <c r="M2" s="31"/>
      <c r="N2" s="31"/>
      <c r="O2" s="31"/>
      <c r="P2" s="31"/>
      <c r="Q2" s="31"/>
      <c r="R2" s="31"/>
      <c r="S2" s="28"/>
      <c r="T2" s="28"/>
      <c r="U2" s="28"/>
      <c r="V2" s="28"/>
      <c r="W2" s="28"/>
      <c r="X2" s="28"/>
      <c r="Y2" s="28"/>
      <c r="Z2" s="32"/>
      <c r="AA2" s="32"/>
      <c r="AB2" s="32"/>
      <c r="AC2" s="32"/>
    </row>
    <row r="3" spans="1:29" s="6" customFormat="1" ht="12" x14ac:dyDescent="0.25">
      <c r="A3" s="117" t="s">
        <v>44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33"/>
      <c r="M3" s="33"/>
      <c r="N3" s="33"/>
      <c r="O3" s="117" t="s">
        <v>5</v>
      </c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</row>
    <row r="4" spans="1:29" s="6" customFormat="1" ht="17.399999999999999" customHeight="1" x14ac:dyDescent="0.25">
      <c r="A4" s="97" t="s">
        <v>0</v>
      </c>
      <c r="B4" s="98"/>
      <c r="C4" s="98"/>
      <c r="D4" s="99"/>
      <c r="E4" s="118" t="s">
        <v>31</v>
      </c>
      <c r="F4" s="119"/>
      <c r="G4" s="119"/>
      <c r="H4" s="119"/>
      <c r="I4" s="119"/>
      <c r="J4" s="119"/>
      <c r="K4" s="120"/>
      <c r="L4" s="33"/>
      <c r="M4" s="33"/>
      <c r="N4" s="33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</row>
    <row r="5" spans="1:29" s="6" customFormat="1" ht="17.399999999999999" customHeight="1" x14ac:dyDescent="0.25">
      <c r="A5" s="97" t="s">
        <v>1</v>
      </c>
      <c r="B5" s="98"/>
      <c r="C5" s="98"/>
      <c r="D5" s="99"/>
      <c r="E5" s="104" t="s">
        <v>14</v>
      </c>
      <c r="F5" s="105"/>
      <c r="G5" s="105"/>
      <c r="H5" s="105"/>
      <c r="I5" s="105"/>
      <c r="J5" s="105"/>
      <c r="K5" s="106"/>
      <c r="L5" s="33"/>
      <c r="M5" s="33"/>
      <c r="N5" s="33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</row>
    <row r="6" spans="1:29" s="6" customFormat="1" ht="17.399999999999999" customHeight="1" x14ac:dyDescent="0.25">
      <c r="A6" s="97" t="s">
        <v>3</v>
      </c>
      <c r="B6" s="98"/>
      <c r="C6" s="98"/>
      <c r="D6" s="99"/>
      <c r="E6" s="104" t="s">
        <v>14</v>
      </c>
      <c r="F6" s="105"/>
      <c r="G6" s="105"/>
      <c r="H6" s="105"/>
      <c r="I6" s="105"/>
      <c r="J6" s="105"/>
      <c r="K6" s="106"/>
      <c r="L6" s="33"/>
      <c r="M6" s="33"/>
      <c r="N6" s="33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</row>
    <row r="7" spans="1:29" s="6" customFormat="1" ht="17.399999999999999" customHeight="1" x14ac:dyDescent="0.25">
      <c r="A7" s="97" t="s">
        <v>2</v>
      </c>
      <c r="B7" s="98"/>
      <c r="C7" s="98"/>
      <c r="D7" s="99"/>
      <c r="E7" s="100" t="s">
        <v>33</v>
      </c>
      <c r="F7" s="101"/>
      <c r="G7" s="101"/>
      <c r="H7" s="101"/>
      <c r="I7" s="101"/>
      <c r="J7" s="101"/>
      <c r="K7" s="102"/>
      <c r="L7" s="33"/>
      <c r="M7" s="33"/>
      <c r="N7" s="3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</row>
    <row r="8" spans="1:29" s="6" customFormat="1" ht="4.95" customHeight="1" x14ac:dyDescent="0.25">
      <c r="A8" s="121"/>
      <c r="B8" s="122"/>
      <c r="C8" s="122"/>
      <c r="D8" s="34"/>
      <c r="E8" s="12"/>
      <c r="F8" s="12"/>
      <c r="G8" s="123"/>
      <c r="H8" s="123"/>
      <c r="I8" s="123"/>
      <c r="J8" s="123"/>
      <c r="K8" s="123"/>
      <c r="L8" s="33"/>
      <c r="M8" s="33"/>
      <c r="N8" s="33"/>
      <c r="O8" s="82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83"/>
    </row>
    <row r="9" spans="1:29" s="6" customFormat="1" ht="17.399999999999999" customHeight="1" x14ac:dyDescent="0.25">
      <c r="A9" s="97" t="s">
        <v>4</v>
      </c>
      <c r="B9" s="98"/>
      <c r="C9" s="98"/>
      <c r="D9" s="99"/>
      <c r="E9" s="100" t="s">
        <v>84</v>
      </c>
      <c r="F9" s="101"/>
      <c r="G9" s="101"/>
      <c r="H9" s="101"/>
      <c r="I9" s="101"/>
      <c r="J9" s="101"/>
      <c r="K9" s="102"/>
      <c r="L9" s="33"/>
      <c r="M9" s="33"/>
      <c r="N9" s="3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</row>
    <row r="10" spans="1:29" s="6" customFormat="1" ht="17.399999999999999" customHeight="1" x14ac:dyDescent="0.25">
      <c r="A10" s="97" t="s">
        <v>15</v>
      </c>
      <c r="B10" s="98"/>
      <c r="C10" s="98"/>
      <c r="D10" s="99"/>
      <c r="E10" s="100" t="s">
        <v>32</v>
      </c>
      <c r="F10" s="101"/>
      <c r="G10" s="101"/>
      <c r="H10" s="101"/>
      <c r="I10" s="101"/>
      <c r="J10" s="101"/>
      <c r="K10" s="102"/>
      <c r="L10" s="33"/>
      <c r="M10" s="33"/>
      <c r="N10" s="3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</row>
    <row r="11" spans="1:29" s="6" customFormat="1" ht="17.399999999999999" customHeight="1" x14ac:dyDescent="0.25">
      <c r="A11" s="97" t="s">
        <v>27</v>
      </c>
      <c r="B11" s="98"/>
      <c r="C11" s="98"/>
      <c r="D11" s="99"/>
      <c r="E11" s="108" t="s">
        <v>30</v>
      </c>
      <c r="F11" s="101"/>
      <c r="G11" s="101"/>
      <c r="H11" s="101"/>
      <c r="I11" s="101"/>
      <c r="J11" s="101"/>
      <c r="K11" s="102"/>
      <c r="L11" s="33"/>
      <c r="M11" s="33"/>
      <c r="N11" s="3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</row>
    <row r="12" spans="1:29" s="6" customFormat="1" ht="11.4" x14ac:dyDescent="0.25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</row>
    <row r="13" spans="1:29" s="6" customFormat="1" ht="29.25" customHeight="1" x14ac:dyDescent="0.25">
      <c r="A13" s="114" t="s">
        <v>79</v>
      </c>
      <c r="B13" s="115"/>
      <c r="C13" s="115"/>
      <c r="D13" s="115"/>
      <c r="E13" s="116"/>
      <c r="F13" s="47"/>
      <c r="G13" s="109"/>
      <c r="H13" s="109"/>
      <c r="I13" s="109"/>
      <c r="J13" s="109"/>
      <c r="K13" s="110"/>
      <c r="L13" s="33"/>
      <c r="M13" s="33"/>
      <c r="N13" s="33"/>
      <c r="O13" s="97" t="s">
        <v>70</v>
      </c>
      <c r="P13" s="98"/>
      <c r="Q13" s="98"/>
      <c r="R13" s="98"/>
      <c r="S13" s="99"/>
      <c r="T13" s="124"/>
      <c r="U13" s="125"/>
      <c r="V13" s="125"/>
      <c r="W13" s="125"/>
      <c r="X13" s="125"/>
      <c r="Y13" s="125"/>
      <c r="Z13" s="125"/>
      <c r="AA13" s="125"/>
      <c r="AB13" s="125"/>
      <c r="AC13" s="126"/>
    </row>
    <row r="14" spans="1:29" s="6" customFormat="1" ht="23.4" customHeight="1" x14ac:dyDescent="0.25">
      <c r="A14" s="114" t="s">
        <v>69</v>
      </c>
      <c r="B14" s="115"/>
      <c r="C14" s="115"/>
      <c r="D14" s="115"/>
      <c r="E14" s="116"/>
      <c r="F14" s="111"/>
      <c r="G14" s="112"/>
      <c r="H14" s="112"/>
      <c r="I14" s="112"/>
      <c r="J14" s="112"/>
      <c r="K14" s="113"/>
      <c r="L14" s="33"/>
      <c r="M14" s="33"/>
      <c r="N14" s="33"/>
      <c r="O14" s="13" t="s">
        <v>16</v>
      </c>
      <c r="P14" s="14"/>
      <c r="Q14" s="14"/>
      <c r="R14" s="14"/>
      <c r="S14" s="15"/>
      <c r="T14" s="124"/>
      <c r="U14" s="125"/>
      <c r="V14" s="125"/>
      <c r="W14" s="125"/>
      <c r="X14" s="125"/>
      <c r="Y14" s="125"/>
      <c r="Z14" s="125"/>
      <c r="AA14" s="125"/>
      <c r="AB14" s="125"/>
      <c r="AC14" s="126"/>
    </row>
    <row r="15" spans="1:29" s="6" customFormat="1" ht="25.5" customHeight="1" x14ac:dyDescent="0.25">
      <c r="A15" s="114" t="s">
        <v>73</v>
      </c>
      <c r="B15" s="98"/>
      <c r="C15" s="98"/>
      <c r="D15" s="98"/>
      <c r="E15" s="98"/>
      <c r="F15" s="135"/>
      <c r="G15" s="136"/>
      <c r="H15" s="133" t="str">
        <f>+IF(F15="igen",I100," ")</f>
        <v xml:space="preserve"> </v>
      </c>
      <c r="I15" s="133"/>
      <c r="J15" s="133"/>
      <c r="K15" s="134"/>
      <c r="L15" s="33"/>
      <c r="M15" s="33"/>
      <c r="N15" s="33"/>
      <c r="O15" s="97" t="s">
        <v>17</v>
      </c>
      <c r="P15" s="98"/>
      <c r="Q15" s="98"/>
      <c r="R15" s="98"/>
      <c r="S15" s="99"/>
      <c r="T15" s="124"/>
      <c r="U15" s="125"/>
      <c r="V15" s="125"/>
      <c r="W15" s="125"/>
      <c r="X15" s="125"/>
      <c r="Y15" s="125"/>
      <c r="Z15" s="125"/>
      <c r="AA15" s="125"/>
      <c r="AB15" s="125"/>
      <c r="AC15" s="126"/>
    </row>
    <row r="16" spans="1:29" ht="47.25" customHeight="1" x14ac:dyDescent="0.25">
      <c r="A16" s="127" t="s">
        <v>28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38"/>
      <c r="AC16" s="26"/>
    </row>
    <row r="17" spans="1:29" s="1" customFormat="1" ht="27.75" customHeight="1" x14ac:dyDescent="0.25">
      <c r="A17" s="114" t="s">
        <v>56</v>
      </c>
      <c r="B17" s="115"/>
      <c r="C17" s="115"/>
      <c r="D17" s="115"/>
      <c r="E17" s="116"/>
      <c r="F17" s="39"/>
      <c r="G17" s="129"/>
      <c r="H17" s="129"/>
      <c r="I17" s="129"/>
      <c r="J17" s="129"/>
      <c r="K17" s="26"/>
      <c r="L17" s="35"/>
      <c r="M17" s="26"/>
      <c r="N17" s="26"/>
      <c r="O17" s="130" t="s">
        <v>46</v>
      </c>
      <c r="P17" s="131"/>
      <c r="Q17" s="131"/>
      <c r="R17" s="131"/>
      <c r="S17" s="132"/>
      <c r="T17" s="25"/>
      <c r="U17" s="11" t="str">
        <f>IF(G17="Galen Bio Kft.","igen","nem")</f>
        <v>nem</v>
      </c>
      <c r="V17" s="26"/>
      <c r="W17" s="26"/>
      <c r="X17" s="26"/>
      <c r="Y17" s="26"/>
      <c r="Z17" s="26"/>
      <c r="AA17" s="27" t="str">
        <f>+IF(U17="nem"," ","Mintavételi díj / minta:")</f>
        <v xml:space="preserve"> </v>
      </c>
      <c r="AB17" s="27"/>
      <c r="AC17" s="72" t="str">
        <f>+IF(U17="nem"," ",C100)</f>
        <v xml:space="preserve"> </v>
      </c>
    </row>
    <row r="18" spans="1:29" ht="14.25" customHeight="1" x14ac:dyDescent="0.25">
      <c r="A18" s="144"/>
      <c r="B18" s="144"/>
      <c r="C18" s="144"/>
      <c r="D18" s="144"/>
      <c r="E18" s="144"/>
      <c r="F18" s="38"/>
      <c r="G18" s="144"/>
      <c r="H18" s="144"/>
      <c r="I18" s="144"/>
      <c r="J18" s="144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</row>
    <row r="19" spans="1:29" s="1" customFormat="1" ht="25.95" customHeight="1" x14ac:dyDescent="0.25">
      <c r="A19" s="140" t="s">
        <v>57</v>
      </c>
      <c r="B19" s="140"/>
      <c r="C19" s="140"/>
      <c r="D19" s="140"/>
      <c r="E19" s="140"/>
      <c r="F19" s="37"/>
      <c r="G19" s="129"/>
      <c r="H19" s="129"/>
      <c r="I19" s="129"/>
      <c r="J19" s="129"/>
      <c r="K19" s="26"/>
      <c r="L19" s="26"/>
      <c r="M19" s="26"/>
      <c r="N19" s="26"/>
      <c r="O19" s="145" t="s">
        <v>51</v>
      </c>
      <c r="P19" s="145"/>
      <c r="Q19" s="145"/>
      <c r="R19" s="145"/>
      <c r="S19" s="145"/>
      <c r="T19" s="29"/>
      <c r="U19" s="146" t="str">
        <f>+IF(U17="igen",E102,IF(U17="nem",E100," "))</f>
        <v>Nincs</v>
      </c>
      <c r="V19" s="146"/>
      <c r="W19" s="146"/>
      <c r="X19" s="146"/>
      <c r="Y19" s="146"/>
      <c r="Z19" s="146"/>
      <c r="AA19" s="146"/>
      <c r="AB19" s="146"/>
      <c r="AC19" s="146"/>
    </row>
    <row r="20" spans="1:29" x14ac:dyDescent="0.25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147"/>
      <c r="V20" s="147"/>
      <c r="W20" s="147"/>
      <c r="X20" s="147"/>
      <c r="Y20" s="147"/>
      <c r="Z20" s="147"/>
      <c r="AA20" s="147"/>
      <c r="AB20" s="147"/>
      <c r="AC20" s="147"/>
    </row>
    <row r="21" spans="1:29" s="4" customFormat="1" ht="30.75" customHeight="1" x14ac:dyDescent="0.25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36"/>
      <c r="L21" s="37"/>
      <c r="M21" s="36"/>
      <c r="N21" s="36"/>
      <c r="O21" s="141" t="s">
        <v>37</v>
      </c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3"/>
    </row>
    <row r="22" spans="1:29" s="4" customFormat="1" ht="10.5" customHeight="1" x14ac:dyDescent="0.25">
      <c r="A22" s="149"/>
      <c r="B22" s="149"/>
      <c r="C22" s="149"/>
      <c r="D22" s="149"/>
      <c r="E22" s="149"/>
      <c r="F22" s="149"/>
      <c r="G22" s="149"/>
      <c r="H22" s="149"/>
      <c r="I22" s="149"/>
      <c r="J22" s="149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</row>
    <row r="23" spans="1:29" s="4" customFormat="1" ht="13.2" customHeight="1" x14ac:dyDescent="0.25">
      <c r="A23" s="137" t="s">
        <v>36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9"/>
    </row>
    <row r="24" spans="1:29" s="4" customFormat="1" ht="13.2" customHeight="1" x14ac:dyDescent="0.25">
      <c r="A24" s="137" t="s">
        <v>65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9"/>
    </row>
    <row r="25" spans="1:29" s="4" customFormat="1" ht="13.2" customHeight="1" x14ac:dyDescent="0.25">
      <c r="A25" s="137" t="s">
        <v>55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9"/>
    </row>
    <row r="26" spans="1:29" s="4" customFormat="1" ht="13.2" customHeight="1" x14ac:dyDescent="0.25">
      <c r="A26" s="204" t="s">
        <v>83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</row>
    <row r="27" spans="1:29" s="4" customFormat="1" ht="19.2" customHeight="1" x14ac:dyDescent="0.25">
      <c r="A27" s="36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</row>
    <row r="28" spans="1:29" s="2" customFormat="1" ht="10.199999999999999" x14ac:dyDescent="0.25">
      <c r="A28" s="35"/>
      <c r="B28" s="35"/>
      <c r="C28" s="35"/>
      <c r="D28" s="35"/>
      <c r="E28" s="35"/>
      <c r="F28" s="35"/>
      <c r="G28" s="2">
        <v>1</v>
      </c>
      <c r="H28" s="2">
        <v>2</v>
      </c>
      <c r="I28" s="2">
        <v>3</v>
      </c>
      <c r="J28" s="2">
        <v>4</v>
      </c>
      <c r="K28" s="2">
        <v>5</v>
      </c>
      <c r="L28" s="2">
        <v>6</v>
      </c>
      <c r="M28" s="2">
        <v>7</v>
      </c>
      <c r="N28" s="2">
        <v>8</v>
      </c>
      <c r="O28" s="2">
        <v>9</v>
      </c>
      <c r="P28" s="2">
        <v>10</v>
      </c>
      <c r="Q28" s="2">
        <v>11</v>
      </c>
      <c r="R28" s="2">
        <v>12</v>
      </c>
      <c r="S28" s="2">
        <v>13</v>
      </c>
      <c r="T28" s="2">
        <v>14</v>
      </c>
      <c r="U28" s="2">
        <v>15</v>
      </c>
      <c r="V28" s="2">
        <v>16</v>
      </c>
      <c r="W28" s="2">
        <v>17</v>
      </c>
      <c r="X28" s="2">
        <v>18</v>
      </c>
      <c r="Y28" s="2">
        <v>19</v>
      </c>
      <c r="Z28" s="2">
        <v>20</v>
      </c>
      <c r="AA28" s="2">
        <v>21</v>
      </c>
      <c r="AC28" s="35"/>
    </row>
    <row r="29" spans="1:29" s="5" customFormat="1" ht="109.2" customHeight="1" x14ac:dyDescent="0.2">
      <c r="A29" s="45"/>
      <c r="B29" s="155" t="s">
        <v>82</v>
      </c>
      <c r="C29" s="155"/>
      <c r="D29" s="46" t="s">
        <v>54</v>
      </c>
      <c r="E29" s="48"/>
      <c r="F29" s="61" t="s">
        <v>59</v>
      </c>
      <c r="G29" s="8" t="s">
        <v>20</v>
      </c>
      <c r="H29" s="8" t="s">
        <v>9</v>
      </c>
      <c r="I29" s="8" t="s">
        <v>11</v>
      </c>
      <c r="J29" s="8" t="s">
        <v>12</v>
      </c>
      <c r="K29" s="8" t="s">
        <v>13</v>
      </c>
      <c r="L29" s="8" t="s">
        <v>7</v>
      </c>
      <c r="M29" s="8" t="s">
        <v>8</v>
      </c>
      <c r="N29" s="8" t="s">
        <v>38</v>
      </c>
      <c r="O29" s="8" t="s">
        <v>39</v>
      </c>
      <c r="P29" s="8" t="s">
        <v>40</v>
      </c>
      <c r="Q29" s="8" t="s">
        <v>41</v>
      </c>
      <c r="R29" s="8" t="s">
        <v>10</v>
      </c>
      <c r="S29" s="8" t="s">
        <v>18</v>
      </c>
      <c r="T29" s="9" t="s">
        <v>34</v>
      </c>
      <c r="U29" s="8" t="s">
        <v>24</v>
      </c>
      <c r="V29" s="8" t="s">
        <v>21</v>
      </c>
      <c r="W29" s="8" t="s">
        <v>25</v>
      </c>
      <c r="X29" s="8" t="s">
        <v>26</v>
      </c>
      <c r="Y29" s="8" t="s">
        <v>22</v>
      </c>
      <c r="Z29" s="8" t="s">
        <v>23</v>
      </c>
      <c r="AA29" s="10" t="s">
        <v>35</v>
      </c>
      <c r="AB29" s="84" t="s">
        <v>80</v>
      </c>
      <c r="AC29" s="84" t="s">
        <v>81</v>
      </c>
    </row>
    <row r="30" spans="1:29" s="4" customFormat="1" ht="12.75" customHeight="1" x14ac:dyDescent="0.25">
      <c r="A30" s="156">
        <v>1</v>
      </c>
      <c r="B30" s="157"/>
      <c r="C30" s="157"/>
      <c r="D30" s="152"/>
      <c r="E30" s="49" t="s">
        <v>19</v>
      </c>
      <c r="F30" s="35">
        <f>COUNTA(G30:AA30)</f>
        <v>0</v>
      </c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</row>
    <row r="31" spans="1:29" s="4" customFormat="1" ht="11.25" customHeight="1" x14ac:dyDescent="0.25">
      <c r="A31" s="156"/>
      <c r="B31" s="157"/>
      <c r="C31" s="157"/>
      <c r="D31" s="153"/>
      <c r="E31" s="150"/>
      <c r="F31" s="150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42"/>
    </row>
    <row r="32" spans="1:29" s="4" customFormat="1" ht="11.25" customHeight="1" x14ac:dyDescent="0.25">
      <c r="A32" s="156"/>
      <c r="B32" s="158"/>
      <c r="C32" s="159"/>
      <c r="D32" s="154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spans="1:29" s="4" customFormat="1" ht="10.199999999999999" x14ac:dyDescent="0.25">
      <c r="A33" s="44"/>
      <c r="B33" s="36"/>
      <c r="C33" s="36"/>
      <c r="D33" s="52"/>
      <c r="E33" s="150"/>
      <c r="F33" s="150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42"/>
    </row>
    <row r="34" spans="1:29" s="4" customFormat="1" ht="12.75" customHeight="1" x14ac:dyDescent="0.25">
      <c r="A34" s="151">
        <v>2</v>
      </c>
      <c r="B34" s="157"/>
      <c r="C34" s="157"/>
      <c r="D34" s="152"/>
      <c r="E34" s="49" t="s">
        <v>19</v>
      </c>
      <c r="F34" s="35">
        <f>COUNTA(G34:AA34)</f>
        <v>0</v>
      </c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</row>
    <row r="35" spans="1:29" s="4" customFormat="1" ht="11.25" customHeight="1" x14ac:dyDescent="0.25">
      <c r="A35" s="151"/>
      <c r="B35" s="157"/>
      <c r="C35" s="157"/>
      <c r="D35" s="153"/>
      <c r="E35" s="150"/>
      <c r="F35" s="150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42"/>
    </row>
    <row r="36" spans="1:29" s="4" customFormat="1" ht="11.25" customHeight="1" x14ac:dyDescent="0.25">
      <c r="A36" s="151"/>
      <c r="B36" s="158"/>
      <c r="C36" s="159"/>
      <c r="D36" s="154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spans="1:29" s="4" customFormat="1" ht="10.199999999999999" x14ac:dyDescent="0.25">
      <c r="A37" s="44"/>
      <c r="B37" s="36"/>
      <c r="C37" s="36"/>
      <c r="D37" s="36"/>
      <c r="E37" s="150"/>
      <c r="F37" s="150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42"/>
    </row>
    <row r="38" spans="1:29" s="4" customFormat="1" ht="12.75" customHeight="1" x14ac:dyDescent="0.25">
      <c r="A38" s="151">
        <v>3</v>
      </c>
      <c r="B38" s="157"/>
      <c r="C38" s="157"/>
      <c r="D38" s="152"/>
      <c r="E38" s="49" t="s">
        <v>19</v>
      </c>
      <c r="F38" s="35">
        <f>COUNTA(G38:AA38)</f>
        <v>0</v>
      </c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</row>
    <row r="39" spans="1:29" s="4" customFormat="1" ht="11.25" customHeight="1" x14ac:dyDescent="0.25">
      <c r="A39" s="151"/>
      <c r="B39" s="157"/>
      <c r="C39" s="157"/>
      <c r="D39" s="153"/>
      <c r="E39" s="150"/>
      <c r="F39" s="150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42"/>
    </row>
    <row r="40" spans="1:29" s="4" customFormat="1" ht="11.25" customHeight="1" x14ac:dyDescent="0.25">
      <c r="A40" s="151"/>
      <c r="B40" s="158"/>
      <c r="C40" s="159"/>
      <c r="D40" s="154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spans="1:29" s="4" customFormat="1" ht="10.199999999999999" x14ac:dyDescent="0.25">
      <c r="A41" s="44"/>
      <c r="B41" s="36"/>
      <c r="C41" s="36"/>
      <c r="D41" s="36"/>
      <c r="E41" s="150"/>
      <c r="F41" s="150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42"/>
    </row>
    <row r="42" spans="1:29" s="4" customFormat="1" ht="12.75" customHeight="1" x14ac:dyDescent="0.25">
      <c r="A42" s="151">
        <v>4</v>
      </c>
      <c r="B42" s="157"/>
      <c r="C42" s="157"/>
      <c r="D42" s="152"/>
      <c r="E42" s="49" t="s">
        <v>19</v>
      </c>
      <c r="F42" s="35">
        <f>COUNTA(G42:AA42)</f>
        <v>0</v>
      </c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</row>
    <row r="43" spans="1:29" s="4" customFormat="1" ht="11.25" customHeight="1" x14ac:dyDescent="0.25">
      <c r="A43" s="151"/>
      <c r="B43" s="157"/>
      <c r="C43" s="157"/>
      <c r="D43" s="153"/>
      <c r="E43" s="150"/>
      <c r="F43" s="150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42"/>
    </row>
    <row r="44" spans="1:29" s="4" customFormat="1" ht="11.25" customHeight="1" x14ac:dyDescent="0.25">
      <c r="A44" s="151"/>
      <c r="B44" s="158"/>
      <c r="C44" s="159"/>
      <c r="D44" s="154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spans="1:29" s="4" customFormat="1" ht="10.199999999999999" x14ac:dyDescent="0.25">
      <c r="A45" s="44"/>
      <c r="E45" s="150"/>
      <c r="F45" s="150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42"/>
    </row>
    <row r="46" spans="1:29" s="4" customFormat="1" ht="12.75" customHeight="1" x14ac:dyDescent="0.25">
      <c r="A46" s="151">
        <v>5</v>
      </c>
      <c r="B46" s="157"/>
      <c r="C46" s="157"/>
      <c r="D46" s="152"/>
      <c r="E46" s="49" t="s">
        <v>19</v>
      </c>
      <c r="F46" s="35">
        <f>COUNTA(G46:AA46)</f>
        <v>0</v>
      </c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</row>
    <row r="47" spans="1:29" s="4" customFormat="1" ht="11.25" customHeight="1" x14ac:dyDescent="0.25">
      <c r="A47" s="151"/>
      <c r="B47" s="157"/>
      <c r="C47" s="157"/>
      <c r="D47" s="153"/>
      <c r="E47" s="150"/>
      <c r="F47" s="150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42"/>
    </row>
    <row r="48" spans="1:29" s="4" customFormat="1" ht="11.25" customHeight="1" x14ac:dyDescent="0.25">
      <c r="A48" s="151"/>
      <c r="B48" s="158"/>
      <c r="C48" s="159"/>
      <c r="D48" s="154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s="4" customFormat="1" ht="10.199999999999999" x14ac:dyDescent="0.25">
      <c r="A49" s="44"/>
      <c r="B49" s="36"/>
      <c r="C49" s="36"/>
      <c r="D49" s="36"/>
      <c r="E49" s="150"/>
      <c r="F49" s="150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42"/>
    </row>
    <row r="50" spans="1:29" s="4" customFormat="1" ht="12.75" customHeight="1" x14ac:dyDescent="0.25">
      <c r="A50" s="151">
        <v>6</v>
      </c>
      <c r="B50" s="157"/>
      <c r="C50" s="157"/>
      <c r="D50" s="152"/>
      <c r="E50" s="49" t="s">
        <v>19</v>
      </c>
      <c r="F50" s="35">
        <f>COUNTA(G50:AA50)</f>
        <v>0</v>
      </c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</row>
    <row r="51" spans="1:29" s="4" customFormat="1" ht="11.25" customHeight="1" x14ac:dyDescent="0.25">
      <c r="A51" s="151"/>
      <c r="B51" s="157"/>
      <c r="C51" s="157"/>
      <c r="D51" s="153"/>
      <c r="E51" s="150"/>
      <c r="F51" s="15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42"/>
    </row>
    <row r="52" spans="1:29" s="4" customFormat="1" ht="11.25" customHeight="1" x14ac:dyDescent="0.25">
      <c r="A52" s="151"/>
      <c r="B52" s="158"/>
      <c r="C52" s="159"/>
      <c r="D52" s="154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spans="1:29" s="4" customFormat="1" ht="10.199999999999999" x14ac:dyDescent="0.25">
      <c r="A53" s="44"/>
      <c r="B53" s="36"/>
      <c r="C53" s="36"/>
      <c r="D53" s="36"/>
      <c r="E53" s="150"/>
      <c r="F53" s="150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42"/>
    </row>
    <row r="54" spans="1:29" s="4" customFormat="1" ht="12.75" customHeight="1" x14ac:dyDescent="0.25">
      <c r="A54" s="151">
        <v>7</v>
      </c>
      <c r="B54" s="157"/>
      <c r="C54" s="157"/>
      <c r="D54" s="152"/>
      <c r="E54" s="49" t="s">
        <v>19</v>
      </c>
      <c r="F54" s="35">
        <f>COUNTA(G54:AA54)</f>
        <v>0</v>
      </c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</row>
    <row r="55" spans="1:29" s="4" customFormat="1" ht="11.25" customHeight="1" x14ac:dyDescent="0.25">
      <c r="A55" s="151"/>
      <c r="B55" s="157"/>
      <c r="C55" s="157"/>
      <c r="D55" s="153"/>
      <c r="E55" s="150"/>
      <c r="F55" s="150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42"/>
    </row>
    <row r="56" spans="1:29" s="4" customFormat="1" ht="11.25" customHeight="1" x14ac:dyDescent="0.25">
      <c r="A56" s="151"/>
      <c r="B56" s="158"/>
      <c r="C56" s="159"/>
      <c r="D56" s="154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s="4" customFormat="1" ht="10.199999999999999" x14ac:dyDescent="0.25">
      <c r="A57" s="44"/>
      <c r="B57" s="36"/>
      <c r="C57" s="36"/>
      <c r="D57" s="36"/>
      <c r="E57" s="150"/>
      <c r="F57" s="150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42"/>
    </row>
    <row r="58" spans="1:29" s="4" customFormat="1" ht="12.75" customHeight="1" x14ac:dyDescent="0.25">
      <c r="A58" s="151">
        <v>8</v>
      </c>
      <c r="B58" s="157"/>
      <c r="C58" s="157"/>
      <c r="D58" s="152"/>
      <c r="E58" s="49" t="s">
        <v>19</v>
      </c>
      <c r="F58" s="35">
        <f>COUNTA(G58:AA58)</f>
        <v>0</v>
      </c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</row>
    <row r="59" spans="1:29" s="4" customFormat="1" ht="11.25" customHeight="1" x14ac:dyDescent="0.25">
      <c r="A59" s="151"/>
      <c r="B59" s="157"/>
      <c r="C59" s="157"/>
      <c r="D59" s="153"/>
      <c r="E59" s="150"/>
      <c r="F59" s="150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42"/>
    </row>
    <row r="60" spans="1:29" s="4" customFormat="1" ht="11.25" customHeight="1" x14ac:dyDescent="0.25">
      <c r="A60" s="151"/>
      <c r="B60" s="158"/>
      <c r="C60" s="159"/>
      <c r="D60" s="154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s="4" customFormat="1" ht="10.199999999999999" x14ac:dyDescent="0.25">
      <c r="A61" s="44"/>
      <c r="B61" s="36"/>
      <c r="C61" s="36"/>
      <c r="D61" s="36"/>
      <c r="E61" s="150"/>
      <c r="F61" s="150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42"/>
    </row>
    <row r="62" spans="1:29" s="4" customFormat="1" ht="12.75" customHeight="1" x14ac:dyDescent="0.25">
      <c r="A62" s="151">
        <v>9</v>
      </c>
      <c r="B62" s="157"/>
      <c r="C62" s="157"/>
      <c r="D62" s="152"/>
      <c r="E62" s="49" t="s">
        <v>19</v>
      </c>
      <c r="F62" s="35">
        <f>COUNTA(G62:AA62)</f>
        <v>0</v>
      </c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</row>
    <row r="63" spans="1:29" s="4" customFormat="1" ht="11.25" customHeight="1" x14ac:dyDescent="0.25">
      <c r="A63" s="151"/>
      <c r="B63" s="157"/>
      <c r="C63" s="157"/>
      <c r="D63" s="153"/>
      <c r="E63" s="150"/>
      <c r="F63" s="150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42"/>
    </row>
    <row r="64" spans="1:29" s="4" customFormat="1" ht="11.25" customHeight="1" x14ac:dyDescent="0.25">
      <c r="A64" s="151"/>
      <c r="B64" s="158"/>
      <c r="C64" s="159"/>
      <c r="D64" s="154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s="4" customFormat="1" ht="10.199999999999999" x14ac:dyDescent="0.25">
      <c r="A65" s="44"/>
      <c r="B65" s="36"/>
      <c r="C65" s="36"/>
      <c r="D65" s="36"/>
      <c r="E65" s="150"/>
      <c r="F65" s="150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42"/>
    </row>
    <row r="66" spans="1:29" s="4" customFormat="1" ht="12.75" customHeight="1" x14ac:dyDescent="0.25">
      <c r="A66" s="151">
        <v>10</v>
      </c>
      <c r="B66" s="157"/>
      <c r="C66" s="157"/>
      <c r="D66" s="152"/>
      <c r="E66" s="49" t="s">
        <v>19</v>
      </c>
      <c r="F66" s="35">
        <f>COUNTA(G66:AA66)</f>
        <v>0</v>
      </c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</row>
    <row r="67" spans="1:29" s="4" customFormat="1" ht="11.25" customHeight="1" x14ac:dyDescent="0.25">
      <c r="A67" s="151"/>
      <c r="B67" s="157"/>
      <c r="C67" s="157"/>
      <c r="D67" s="153"/>
      <c r="E67" s="150"/>
      <c r="F67" s="150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42"/>
    </row>
    <row r="68" spans="1:29" s="4" customFormat="1" ht="11.25" customHeight="1" x14ac:dyDescent="0.25">
      <c r="A68" s="151"/>
      <c r="B68" s="158"/>
      <c r="C68" s="159"/>
      <c r="D68" s="154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s="4" customFormat="1" ht="10.199999999999999" x14ac:dyDescent="0.2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s="4" customFormat="1" ht="10.199999999999999" x14ac:dyDescent="0.25">
      <c r="A70" s="44"/>
      <c r="B70" s="36" t="s">
        <v>63</v>
      </c>
      <c r="C70" s="36"/>
      <c r="D70" s="51">
        <f>+D66+D62+D58+D54+D50+D46+D42+D38+D34+D30</f>
        <v>0</v>
      </c>
      <c r="E70" s="36"/>
      <c r="F70" s="35">
        <f>SUM(F30+F34+F38+F42+F46+F50+F54+F58+F62+F66)</f>
        <v>0</v>
      </c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60"/>
      <c r="AB70" s="60"/>
      <c r="AC70" s="42"/>
    </row>
    <row r="71" spans="1:29" s="4" customFormat="1" ht="13.2" customHeight="1" x14ac:dyDescent="0.25">
      <c r="A71" s="36"/>
      <c r="B71" s="36"/>
      <c r="C71" s="36"/>
      <c r="D71" s="36"/>
      <c r="E71" s="60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9" hidden="1" x14ac:dyDescent="0.25">
      <c r="A72" s="164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6"/>
      <c r="Q72" s="16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85"/>
      <c r="AC72" s="28"/>
    </row>
    <row r="73" spans="1:29" hidden="1" x14ac:dyDescent="0.25">
      <c r="A73" s="167"/>
      <c r="B73" s="168"/>
      <c r="C73" s="168"/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9"/>
      <c r="Q73" s="16"/>
      <c r="R73" s="170"/>
      <c r="S73" s="170"/>
      <c r="T73" s="170"/>
      <c r="U73" s="18"/>
      <c r="V73" s="170"/>
      <c r="W73" s="170"/>
      <c r="X73" s="170"/>
      <c r="Y73" s="170"/>
      <c r="Z73" s="170"/>
      <c r="AA73" s="170"/>
      <c r="AB73" s="85"/>
      <c r="AC73" s="28"/>
    </row>
    <row r="74" spans="1:29" hidden="1" x14ac:dyDescent="0.25">
      <c r="A74" s="171"/>
      <c r="B74" s="171"/>
      <c r="C74" s="171"/>
      <c r="D74" s="171"/>
      <c r="E74" s="171"/>
      <c r="F74" s="171"/>
      <c r="G74" s="171"/>
      <c r="H74" s="171"/>
      <c r="I74" s="171"/>
      <c r="J74" s="171"/>
      <c r="K74" s="171"/>
      <c r="L74" s="171"/>
      <c r="M74" s="171"/>
      <c r="N74" s="171"/>
      <c r="O74" s="171"/>
      <c r="P74" s="171"/>
      <c r="Q74" s="7"/>
      <c r="R74" s="196"/>
      <c r="S74" s="196"/>
      <c r="T74" s="196"/>
      <c r="U74" s="19"/>
      <c r="V74" s="196"/>
      <c r="W74" s="196"/>
      <c r="X74" s="196"/>
      <c r="Y74" s="203"/>
      <c r="Z74" s="203"/>
      <c r="AA74" s="203"/>
      <c r="AB74" s="86"/>
      <c r="AC74" s="36"/>
    </row>
    <row r="75" spans="1:29" ht="20.399999999999999" hidden="1" x14ac:dyDescent="0.25">
      <c r="A75" s="175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3"/>
      <c r="AB75" s="4"/>
      <c r="AC75" s="43"/>
    </row>
    <row r="76" spans="1:29" hidden="1" x14ac:dyDescent="0.25">
      <c r="A76" s="175"/>
      <c r="B76" s="176"/>
      <c r="C76" s="176"/>
      <c r="D76" s="176"/>
      <c r="E76" s="176"/>
      <c r="F76" s="176"/>
      <c r="G76" s="177"/>
      <c r="H76" s="179"/>
      <c r="I76" s="180"/>
      <c r="J76" s="181"/>
      <c r="K76" s="182"/>
      <c r="L76" s="183"/>
      <c r="M76" s="179"/>
      <c r="N76" s="181"/>
      <c r="O76" s="178"/>
      <c r="P76" s="178"/>
      <c r="Q76" s="7"/>
      <c r="R76" s="196"/>
      <c r="S76" s="196"/>
      <c r="T76" s="196"/>
      <c r="U76" s="19"/>
      <c r="V76" s="196"/>
      <c r="W76" s="196"/>
      <c r="X76" s="196"/>
      <c r="Y76" s="196"/>
      <c r="Z76" s="196"/>
      <c r="AA76" s="196"/>
      <c r="AB76" s="87"/>
      <c r="AC76" s="36"/>
    </row>
    <row r="77" spans="1:29" hidden="1" x14ac:dyDescent="0.25">
      <c r="A77" s="171"/>
      <c r="B77" s="171"/>
      <c r="C77" s="171"/>
      <c r="D77" s="171"/>
      <c r="E77" s="171"/>
      <c r="F77" s="171"/>
      <c r="G77" s="171"/>
      <c r="H77" s="171"/>
      <c r="I77" s="171"/>
      <c r="J77" s="171"/>
      <c r="K77" s="171"/>
      <c r="L77" s="171"/>
      <c r="M77" s="171"/>
      <c r="N77" s="171"/>
      <c r="O77" s="171"/>
      <c r="P77" s="171"/>
      <c r="Q77" s="7"/>
      <c r="R77" s="196"/>
      <c r="S77" s="196"/>
      <c r="T77" s="196"/>
      <c r="U77" s="19"/>
      <c r="V77" s="196"/>
      <c r="W77" s="196"/>
      <c r="X77" s="196"/>
      <c r="Y77" s="196"/>
      <c r="Z77" s="196"/>
      <c r="AA77" s="196"/>
      <c r="AB77" s="87"/>
      <c r="AC77" s="36"/>
    </row>
    <row r="78" spans="1:29" hidden="1" x14ac:dyDescent="0.25">
      <c r="A78" s="171"/>
      <c r="B78" s="171"/>
      <c r="C78" s="171"/>
      <c r="D78" s="172"/>
      <c r="E78" s="172"/>
      <c r="F78" s="172"/>
      <c r="G78" s="172"/>
      <c r="H78" s="179"/>
      <c r="I78" s="180"/>
      <c r="J78" s="181"/>
      <c r="K78" s="20"/>
      <c r="L78" s="17"/>
      <c r="M78" s="173"/>
      <c r="N78" s="173"/>
      <c r="O78" s="174"/>
      <c r="P78" s="174"/>
      <c r="Q78" s="7"/>
      <c r="R78" s="196"/>
      <c r="S78" s="196"/>
      <c r="T78" s="196"/>
      <c r="U78" s="19"/>
      <c r="V78" s="196"/>
      <c r="W78" s="196"/>
      <c r="X78" s="196"/>
      <c r="Y78" s="196"/>
      <c r="Z78" s="196"/>
      <c r="AA78" s="196"/>
      <c r="AB78" s="87"/>
      <c r="AC78" s="36"/>
    </row>
    <row r="79" spans="1:29" hidden="1" x14ac:dyDescent="0.25">
      <c r="A79" s="171"/>
      <c r="B79" s="171"/>
      <c r="C79" s="171"/>
      <c r="D79" s="175"/>
      <c r="E79" s="177"/>
      <c r="F79" s="50"/>
      <c r="G79" s="70"/>
      <c r="H79" s="179"/>
      <c r="I79" s="180"/>
      <c r="J79" s="181"/>
      <c r="K79" s="20"/>
      <c r="L79" s="7"/>
      <c r="M79" s="173"/>
      <c r="N79" s="173"/>
      <c r="O79" s="174"/>
      <c r="P79" s="174"/>
      <c r="Q79" s="7"/>
      <c r="R79" s="196"/>
      <c r="S79" s="196"/>
      <c r="T79" s="196"/>
      <c r="U79" s="19"/>
      <c r="V79" s="196"/>
      <c r="W79" s="196"/>
      <c r="X79" s="196"/>
      <c r="Y79" s="203"/>
      <c r="Z79" s="203"/>
      <c r="AA79" s="203"/>
      <c r="AB79" s="86"/>
      <c r="AC79" s="36"/>
    </row>
    <row r="80" spans="1:29" hidden="1" x14ac:dyDescent="0.25">
      <c r="A80" s="94"/>
      <c r="B80" s="95"/>
      <c r="C80" s="95"/>
      <c r="D80" s="95"/>
      <c r="E80" s="95"/>
      <c r="F80" s="95"/>
      <c r="G80" s="96"/>
      <c r="H80" s="68"/>
      <c r="I80" s="68"/>
      <c r="J80" s="69"/>
      <c r="K80" s="66"/>
      <c r="L80" s="66"/>
      <c r="M80" s="67"/>
      <c r="N80" s="65"/>
      <c r="O80" s="200"/>
      <c r="P80" s="201"/>
      <c r="Q80" s="21"/>
      <c r="R80" s="202"/>
      <c r="S80" s="202"/>
      <c r="T80" s="202"/>
      <c r="U80" s="22"/>
      <c r="V80" s="202"/>
      <c r="W80" s="202"/>
      <c r="X80" s="202"/>
      <c r="Y80" s="202"/>
      <c r="Z80" s="202"/>
      <c r="AA80" s="202"/>
      <c r="AB80" s="88"/>
      <c r="AC80" s="36"/>
    </row>
    <row r="81" spans="1:29" hidden="1" x14ac:dyDescent="0.25">
      <c r="A81" s="171"/>
      <c r="B81" s="171"/>
      <c r="C81" s="171"/>
      <c r="D81" s="171"/>
      <c r="E81" s="171"/>
      <c r="F81" s="171"/>
      <c r="G81" s="171"/>
      <c r="H81" s="171"/>
      <c r="I81" s="171"/>
      <c r="J81" s="171"/>
      <c r="K81" s="171"/>
      <c r="L81" s="171"/>
      <c r="M81" s="171"/>
      <c r="N81" s="171"/>
      <c r="O81" s="195"/>
      <c r="P81" s="195"/>
      <c r="Q81" s="53"/>
      <c r="R81" s="198"/>
      <c r="S81" s="198"/>
      <c r="T81" s="198"/>
      <c r="U81" s="54"/>
      <c r="V81" s="198"/>
      <c r="W81" s="198"/>
      <c r="X81" s="198"/>
      <c r="Y81" s="199"/>
      <c r="Z81" s="199"/>
      <c r="AA81" s="199"/>
      <c r="AB81" s="86"/>
      <c r="AC81" s="36"/>
    </row>
    <row r="82" spans="1:29" hidden="1" x14ac:dyDescent="0.25">
      <c r="A82" s="171"/>
      <c r="B82" s="171"/>
      <c r="C82" s="171"/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95"/>
      <c r="P82" s="197"/>
      <c r="Q82" s="57"/>
      <c r="R82" s="58"/>
      <c r="S82" s="58"/>
      <c r="T82" s="58"/>
      <c r="U82" s="58"/>
      <c r="V82" s="58"/>
      <c r="W82" s="58"/>
      <c r="X82" s="58"/>
      <c r="Y82" s="58"/>
      <c r="Z82" s="58"/>
      <c r="AA82" s="59"/>
      <c r="AB82" s="36"/>
      <c r="AC82" s="36"/>
    </row>
    <row r="83" spans="1:29" hidden="1" x14ac:dyDescent="0.25">
      <c r="A83" s="193"/>
      <c r="B83" s="193"/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3"/>
      <c r="O83" s="193"/>
      <c r="P83" s="193"/>
      <c r="Q83" s="55"/>
      <c r="R83" s="187"/>
      <c r="S83" s="187"/>
      <c r="T83" s="187"/>
      <c r="U83" s="56"/>
      <c r="V83" s="188"/>
      <c r="W83" s="188"/>
      <c r="X83" s="188"/>
      <c r="Y83" s="189"/>
      <c r="Z83" s="189"/>
      <c r="AA83" s="189"/>
      <c r="AB83" s="89"/>
      <c r="AC83" s="36"/>
    </row>
    <row r="84" spans="1:29" hidden="1" x14ac:dyDescent="0.25">
      <c r="A84" s="190"/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23"/>
      <c r="R84" s="191"/>
      <c r="S84" s="191"/>
      <c r="T84" s="191"/>
      <c r="U84" s="24"/>
      <c r="V84" s="191"/>
      <c r="W84" s="191"/>
      <c r="X84" s="191"/>
      <c r="Y84" s="191"/>
      <c r="Z84" s="191"/>
      <c r="AA84" s="191"/>
      <c r="AB84" s="90"/>
      <c r="AC84" s="36"/>
    </row>
    <row r="85" spans="1:29" hidden="1" x14ac:dyDescent="0.25">
      <c r="A85" s="194"/>
      <c r="B85" s="194"/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5"/>
      <c r="P85" s="195"/>
      <c r="Q85" s="7"/>
      <c r="R85" s="192"/>
      <c r="S85" s="192"/>
      <c r="T85" s="192"/>
      <c r="U85" s="19"/>
      <c r="V85" s="192"/>
      <c r="W85" s="192"/>
      <c r="X85" s="192"/>
      <c r="Y85" s="192"/>
      <c r="Z85" s="192"/>
      <c r="AA85" s="192"/>
      <c r="AB85" s="91"/>
      <c r="AC85" s="4"/>
    </row>
    <row r="86" spans="1:29" ht="20.399999999999999" customHeight="1" x14ac:dyDescent="0.25">
      <c r="A86" s="64" t="s">
        <v>60</v>
      </c>
      <c r="B86" s="64"/>
      <c r="C86" s="64" t="s">
        <v>66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spans="1:29" ht="23.4" customHeight="1" x14ac:dyDescent="0.25">
      <c r="A87" s="64" t="s">
        <v>60</v>
      </c>
      <c r="B87" s="36"/>
      <c r="C87" s="64" t="s">
        <v>68</v>
      </c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spans="1:29" hidden="1" x14ac:dyDescent="0.25">
      <c r="A88" s="184"/>
      <c r="B88" s="185"/>
      <c r="C88" s="185"/>
      <c r="D88" s="185"/>
      <c r="E88" s="185"/>
      <c r="F88" s="186"/>
      <c r="G88" s="118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20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spans="1:29" ht="24.6" customHeight="1" x14ac:dyDescent="0.25">
      <c r="A89" s="184" t="s">
        <v>6</v>
      </c>
      <c r="B89" s="185"/>
      <c r="C89" s="185"/>
      <c r="D89" s="185"/>
      <c r="E89" s="185"/>
      <c r="F89" s="186"/>
      <c r="G89" s="160" t="s">
        <v>67</v>
      </c>
      <c r="H89" s="161"/>
      <c r="I89" s="161"/>
      <c r="J89" s="161"/>
      <c r="K89" s="161"/>
      <c r="L89" s="162" t="s">
        <v>77</v>
      </c>
      <c r="M89" s="162"/>
      <c r="N89" s="162"/>
      <c r="O89" s="162"/>
      <c r="P89" s="162"/>
      <c r="Q89" s="162"/>
      <c r="R89" s="162"/>
      <c r="S89" s="163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spans="1:29" x14ac:dyDescent="0.25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36"/>
    </row>
    <row r="91" spans="1:29" x14ac:dyDescent="0.25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6"/>
    </row>
    <row r="92" spans="1:29" x14ac:dyDescent="0.25">
      <c r="AC92" s="1"/>
    </row>
    <row r="93" spans="1:29" x14ac:dyDescent="0.25">
      <c r="A93" s="3" t="s">
        <v>61</v>
      </c>
      <c r="AC93" s="1"/>
    </row>
    <row r="94" spans="1:29" x14ac:dyDescent="0.25">
      <c r="A94" s="92" t="s">
        <v>76</v>
      </c>
      <c r="B94" s="92"/>
      <c r="C94" s="92"/>
      <c r="D94" s="92"/>
      <c r="E94" s="92"/>
      <c r="F94" s="92"/>
      <c r="G94" s="92"/>
      <c r="AC94" s="1"/>
    </row>
    <row r="95" spans="1:29" x14ac:dyDescent="0.25">
      <c r="A95" s="93" t="s">
        <v>62</v>
      </c>
      <c r="B95" s="93"/>
      <c r="C95" s="93"/>
      <c r="D95" s="93"/>
      <c r="E95" s="93"/>
      <c r="F95" s="93"/>
      <c r="G95" s="93"/>
      <c r="AC95" s="1"/>
    </row>
    <row r="96" spans="1:29" x14ac:dyDescent="0.25">
      <c r="A96" s="71"/>
      <c r="B96" s="71"/>
      <c r="C96" s="71"/>
      <c r="D96" s="71"/>
      <c r="E96" s="71"/>
      <c r="F96" s="71"/>
      <c r="G96" s="71"/>
      <c r="AC96" s="1"/>
    </row>
    <row r="97" spans="1:29" hidden="1" x14ac:dyDescent="0.25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4"/>
    </row>
    <row r="98" spans="1:29" hidden="1" x14ac:dyDescent="0.25">
      <c r="A98" s="75" t="s">
        <v>45</v>
      </c>
      <c r="B98" s="73"/>
      <c r="C98" s="75" t="s">
        <v>50</v>
      </c>
      <c r="D98" s="75" t="s">
        <v>47</v>
      </c>
      <c r="E98" s="76" t="s">
        <v>29</v>
      </c>
      <c r="F98" s="76" t="s">
        <v>53</v>
      </c>
      <c r="G98" s="73"/>
      <c r="H98" s="73"/>
      <c r="I98" s="76" t="s">
        <v>74</v>
      </c>
      <c r="J98" s="73"/>
      <c r="K98" s="73"/>
      <c r="L98" s="73"/>
      <c r="M98" s="73"/>
      <c r="N98" s="81" t="s">
        <v>78</v>
      </c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4"/>
    </row>
    <row r="99" spans="1:29" hidden="1" x14ac:dyDescent="0.25">
      <c r="A99" s="77"/>
      <c r="B99" s="73"/>
      <c r="C99" s="77"/>
      <c r="D99" s="77"/>
      <c r="E99" s="78"/>
      <c r="F99" s="78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4"/>
    </row>
    <row r="100" spans="1:29" hidden="1" x14ac:dyDescent="0.25">
      <c r="A100" s="77" t="s">
        <v>42</v>
      </c>
      <c r="B100" s="73"/>
      <c r="C100" s="77">
        <v>1000</v>
      </c>
      <c r="D100" s="77" t="s">
        <v>48</v>
      </c>
      <c r="E100" s="77" t="s">
        <v>52</v>
      </c>
      <c r="F100" s="78" t="s">
        <v>71</v>
      </c>
      <c r="G100" s="73"/>
      <c r="H100" s="73"/>
      <c r="I100" s="73" t="s">
        <v>75</v>
      </c>
      <c r="J100" s="73"/>
      <c r="K100" s="73"/>
      <c r="L100" s="73"/>
      <c r="M100" s="73"/>
      <c r="N100" s="73" t="s">
        <v>67</v>
      </c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4"/>
    </row>
    <row r="101" spans="1:29" hidden="1" x14ac:dyDescent="0.25">
      <c r="A101" s="77" t="s">
        <v>43</v>
      </c>
      <c r="B101" s="73"/>
      <c r="C101" s="77"/>
      <c r="D101" s="77" t="s">
        <v>49</v>
      </c>
      <c r="E101" s="78"/>
      <c r="F101" s="78" t="s">
        <v>72</v>
      </c>
      <c r="G101" s="73"/>
      <c r="H101" s="73"/>
      <c r="I101" s="73"/>
      <c r="J101" s="73"/>
      <c r="K101" s="73"/>
      <c r="L101" s="73"/>
      <c r="M101" s="73"/>
      <c r="N101" s="73" t="s">
        <v>77</v>
      </c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4"/>
    </row>
    <row r="102" spans="1:29" ht="132" hidden="1" x14ac:dyDescent="0.25">
      <c r="A102" s="77"/>
      <c r="B102" s="73"/>
      <c r="C102" s="77"/>
      <c r="D102" s="77"/>
      <c r="E102" s="79" t="s">
        <v>58</v>
      </c>
      <c r="F102" s="78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4"/>
    </row>
    <row r="103" spans="1:29" hidden="1" x14ac:dyDescent="0.25">
      <c r="A103" s="73"/>
      <c r="B103" s="73"/>
      <c r="C103" s="73"/>
      <c r="D103" s="73"/>
      <c r="E103" s="73"/>
      <c r="F103" s="78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</row>
  </sheetData>
  <protectedRanges>
    <protectedRange sqref="F13:G14 I13:K14" name="Tartomány1_1"/>
    <protectedRange sqref="S83:T84 M83:N84 W80:X80 Z80:AB80 W84:X84 Z84:AB84" name="Tartomány3_1_1"/>
    <protectedRange sqref="M78:N78" name="Tartomány3_1_1_1"/>
    <protectedRange sqref="G30:AC30 G34:AC34 G38:AC38 G42:AC42 G46:AC46 G50:AC50 G54:AC54 G58:AC58 G62:AC62 G66:AC66" name="Tartomány8_1_1_4"/>
    <protectedRange sqref="M80:N80" name="Tartomány3_1_1_2_1"/>
    <protectedRange sqref="S80:T80" name="Tartomány3_1_1_3"/>
    <protectedRange sqref="S85:T85" name="Tartomány3_1_1_4"/>
    <protectedRange sqref="O9:AC11" name="Tartomány1_1_1_3_1_1"/>
  </protectedRanges>
  <mergeCells count="186">
    <mergeCell ref="A26:AC26"/>
    <mergeCell ref="A1:AC1"/>
    <mergeCell ref="H78:J78"/>
    <mergeCell ref="H79:J79"/>
    <mergeCell ref="A81:N81"/>
    <mergeCell ref="O81:P81"/>
    <mergeCell ref="R74:T74"/>
    <mergeCell ref="V74:X74"/>
    <mergeCell ref="R73:T73"/>
    <mergeCell ref="A62:A64"/>
    <mergeCell ref="D62:D64"/>
    <mergeCell ref="E63:F63"/>
    <mergeCell ref="E65:F65"/>
    <mergeCell ref="A66:A68"/>
    <mergeCell ref="D66:D68"/>
    <mergeCell ref="E67:F67"/>
    <mergeCell ref="Y73:AA73"/>
    <mergeCell ref="Y74:AA74"/>
    <mergeCell ref="Y76:AA76"/>
    <mergeCell ref="A75:P75"/>
    <mergeCell ref="R76:T76"/>
    <mergeCell ref="V76:X76"/>
    <mergeCell ref="B62:C63"/>
    <mergeCell ref="E57:F57"/>
    <mergeCell ref="A83:P83"/>
    <mergeCell ref="A85:N85"/>
    <mergeCell ref="O85:P85"/>
    <mergeCell ref="Y77:AA77"/>
    <mergeCell ref="Y78:AA78"/>
    <mergeCell ref="M79:N79"/>
    <mergeCell ref="O79:P79"/>
    <mergeCell ref="R79:T79"/>
    <mergeCell ref="V79:X79"/>
    <mergeCell ref="O82:P82"/>
    <mergeCell ref="R81:T81"/>
    <mergeCell ref="V81:X81"/>
    <mergeCell ref="Y81:AA81"/>
    <mergeCell ref="D79:E79"/>
    <mergeCell ref="O80:P80"/>
    <mergeCell ref="R80:T80"/>
    <mergeCell ref="V80:X80"/>
    <mergeCell ref="Y80:AA80"/>
    <mergeCell ref="R78:T78"/>
    <mergeCell ref="V78:X78"/>
    <mergeCell ref="R77:T77"/>
    <mergeCell ref="V77:X77"/>
    <mergeCell ref="Y79:AA79"/>
    <mergeCell ref="A88:F88"/>
    <mergeCell ref="G88:S88"/>
    <mergeCell ref="A84:P84"/>
    <mergeCell ref="R84:T84"/>
    <mergeCell ref="V84:X84"/>
    <mergeCell ref="Y84:AA84"/>
    <mergeCell ref="R85:T85"/>
    <mergeCell ref="V85:X85"/>
    <mergeCell ref="Y85:AA85"/>
    <mergeCell ref="G89:K89"/>
    <mergeCell ref="L89:S89"/>
    <mergeCell ref="A72:P73"/>
    <mergeCell ref="R72:T72"/>
    <mergeCell ref="U72:X72"/>
    <mergeCell ref="Y72:AA72"/>
    <mergeCell ref="V73:X73"/>
    <mergeCell ref="A74:P74"/>
    <mergeCell ref="A77:C77"/>
    <mergeCell ref="D77:P77"/>
    <mergeCell ref="A78:C79"/>
    <mergeCell ref="D78:G78"/>
    <mergeCell ref="M78:N78"/>
    <mergeCell ref="O78:P78"/>
    <mergeCell ref="A76:G76"/>
    <mergeCell ref="O76:P76"/>
    <mergeCell ref="H76:J76"/>
    <mergeCell ref="K76:L76"/>
    <mergeCell ref="M76:N76"/>
    <mergeCell ref="A89:F89"/>
    <mergeCell ref="R83:T83"/>
    <mergeCell ref="V83:X83"/>
    <mergeCell ref="Y83:AA83"/>
    <mergeCell ref="A82:N82"/>
    <mergeCell ref="A58:A60"/>
    <mergeCell ref="D58:D60"/>
    <mergeCell ref="E59:F59"/>
    <mergeCell ref="E61:F61"/>
    <mergeCell ref="B58:C59"/>
    <mergeCell ref="B60:C60"/>
    <mergeCell ref="B64:C64"/>
    <mergeCell ref="B66:C67"/>
    <mergeCell ref="B68:C68"/>
    <mergeCell ref="A50:A52"/>
    <mergeCell ref="D50:D52"/>
    <mergeCell ref="E51:F51"/>
    <mergeCell ref="E53:F53"/>
    <mergeCell ref="A54:A56"/>
    <mergeCell ref="D54:D56"/>
    <mergeCell ref="E55:F55"/>
    <mergeCell ref="B50:C51"/>
    <mergeCell ref="B52:C52"/>
    <mergeCell ref="B54:C55"/>
    <mergeCell ref="B56:C56"/>
    <mergeCell ref="E45:F45"/>
    <mergeCell ref="A46:A48"/>
    <mergeCell ref="D46:D48"/>
    <mergeCell ref="E47:F47"/>
    <mergeCell ref="E49:F49"/>
    <mergeCell ref="A38:A40"/>
    <mergeCell ref="D38:D40"/>
    <mergeCell ref="E39:F39"/>
    <mergeCell ref="E41:F41"/>
    <mergeCell ref="A42:A44"/>
    <mergeCell ref="D42:D44"/>
    <mergeCell ref="E43:F43"/>
    <mergeCell ref="B38:C39"/>
    <mergeCell ref="B40:C40"/>
    <mergeCell ref="B42:C43"/>
    <mergeCell ref="B44:C44"/>
    <mergeCell ref="B46:C47"/>
    <mergeCell ref="B48:C48"/>
    <mergeCell ref="E33:F33"/>
    <mergeCell ref="A34:A36"/>
    <mergeCell ref="D34:D36"/>
    <mergeCell ref="E35:F35"/>
    <mergeCell ref="E37:F37"/>
    <mergeCell ref="B29:C29"/>
    <mergeCell ref="A30:A32"/>
    <mergeCell ref="D30:D32"/>
    <mergeCell ref="E31:F31"/>
    <mergeCell ref="B30:C31"/>
    <mergeCell ref="B32:C32"/>
    <mergeCell ref="B34:C35"/>
    <mergeCell ref="B36:C36"/>
    <mergeCell ref="A25:AC25"/>
    <mergeCell ref="A19:E19"/>
    <mergeCell ref="G19:J19"/>
    <mergeCell ref="O21:AC21"/>
    <mergeCell ref="A18:E18"/>
    <mergeCell ref="G18:J18"/>
    <mergeCell ref="O19:S19"/>
    <mergeCell ref="U19:AC20"/>
    <mergeCell ref="A20:J22"/>
    <mergeCell ref="A23:AC23"/>
    <mergeCell ref="A24:AC24"/>
    <mergeCell ref="T15:AC15"/>
    <mergeCell ref="A16:AA16"/>
    <mergeCell ref="A17:E17"/>
    <mergeCell ref="G17:J17"/>
    <mergeCell ref="O17:S17"/>
    <mergeCell ref="T13:AC13"/>
    <mergeCell ref="A14:E14"/>
    <mergeCell ref="T14:AC14"/>
    <mergeCell ref="H15:K15"/>
    <mergeCell ref="F15:G15"/>
    <mergeCell ref="A3:K3"/>
    <mergeCell ref="O3:AC3"/>
    <mergeCell ref="A4:D4"/>
    <mergeCell ref="E4:K4"/>
    <mergeCell ref="O4:AC4"/>
    <mergeCell ref="A7:D7"/>
    <mergeCell ref="E7:K7"/>
    <mergeCell ref="O7:AC7"/>
    <mergeCell ref="A8:C8"/>
    <mergeCell ref="G8:K8"/>
    <mergeCell ref="A94:G94"/>
    <mergeCell ref="A95:G95"/>
    <mergeCell ref="A80:G80"/>
    <mergeCell ref="A9:D9"/>
    <mergeCell ref="E9:K9"/>
    <mergeCell ref="O9:AC9"/>
    <mergeCell ref="A5:D5"/>
    <mergeCell ref="E5:K5"/>
    <mergeCell ref="O5:AC5"/>
    <mergeCell ref="A6:D6"/>
    <mergeCell ref="E6:K6"/>
    <mergeCell ref="O6:AC6"/>
    <mergeCell ref="A10:D10"/>
    <mergeCell ref="E10:K10"/>
    <mergeCell ref="O10:AC10"/>
    <mergeCell ref="A11:D11"/>
    <mergeCell ref="E11:K11"/>
    <mergeCell ref="O11:AC11"/>
    <mergeCell ref="O13:S13"/>
    <mergeCell ref="G13:K13"/>
    <mergeCell ref="F14:K14"/>
    <mergeCell ref="A13:E13"/>
    <mergeCell ref="A15:E15"/>
    <mergeCell ref="O15:S15"/>
  </mergeCells>
  <conditionalFormatting sqref="A1 K2:R2">
    <cfRule type="cellIs" dxfId="84" priority="7371" operator="equal">
      <formula>#REF!</formula>
    </cfRule>
    <cfRule type="cellIs" dxfId="83" priority="7372" operator="equal">
      <formula>#REF!</formula>
    </cfRule>
    <cfRule type="cellIs" dxfId="82" priority="7375" operator="equal">
      <formula>#REF!</formula>
    </cfRule>
  </conditionalFormatting>
  <conditionalFormatting sqref="A20 K22:AC22">
    <cfRule type="cellIs" dxfId="81" priority="255" operator="equal">
      <formula>"""*Előre fizetés: 3 nap"""</formula>
    </cfRule>
  </conditionalFormatting>
  <conditionalFormatting sqref="A2:J2">
    <cfRule type="expression" dxfId="80" priority="7370">
      <formula>$A$1=$AC$1</formula>
    </cfRule>
    <cfRule type="expression" dxfId="79" priority="7369">
      <formula>$A$1=$AA$1</formula>
    </cfRule>
  </conditionalFormatting>
  <conditionalFormatting sqref="B30 B32">
    <cfRule type="notContainsBlanks" dxfId="78" priority="19">
      <formula>LEN(TRIM(B30))&gt;0</formula>
    </cfRule>
  </conditionalFormatting>
  <conditionalFormatting sqref="B30">
    <cfRule type="containsBlanks" dxfId="77" priority="20" stopIfTrue="1">
      <formula>LEN(TRIM(B30))=0</formula>
    </cfRule>
  </conditionalFormatting>
  <conditionalFormatting sqref="B34 B36">
    <cfRule type="notContainsBlanks" dxfId="76" priority="17">
      <formula>LEN(TRIM(B34))&gt;0</formula>
    </cfRule>
  </conditionalFormatting>
  <conditionalFormatting sqref="B34">
    <cfRule type="containsBlanks" dxfId="75" priority="18" stopIfTrue="1">
      <formula>LEN(TRIM(B34))=0</formula>
    </cfRule>
  </conditionalFormatting>
  <conditionalFormatting sqref="B38 B40">
    <cfRule type="notContainsBlanks" dxfId="74" priority="15">
      <formula>LEN(TRIM(B38))&gt;0</formula>
    </cfRule>
  </conditionalFormatting>
  <conditionalFormatting sqref="B38">
    <cfRule type="containsBlanks" dxfId="73" priority="16" stopIfTrue="1">
      <formula>LEN(TRIM(B38))=0</formula>
    </cfRule>
  </conditionalFormatting>
  <conditionalFormatting sqref="B42 B44">
    <cfRule type="notContainsBlanks" dxfId="72" priority="13">
      <formula>LEN(TRIM(B42))&gt;0</formula>
    </cfRule>
  </conditionalFormatting>
  <conditionalFormatting sqref="B42">
    <cfRule type="containsBlanks" dxfId="71" priority="14" stopIfTrue="1">
      <formula>LEN(TRIM(B42))=0</formula>
    </cfRule>
  </conditionalFormatting>
  <conditionalFormatting sqref="B46 B48">
    <cfRule type="notContainsBlanks" dxfId="70" priority="11">
      <formula>LEN(TRIM(B46))&gt;0</formula>
    </cfRule>
  </conditionalFormatting>
  <conditionalFormatting sqref="B46">
    <cfRule type="containsBlanks" dxfId="69" priority="12" stopIfTrue="1">
      <formula>LEN(TRIM(B46))=0</formula>
    </cfRule>
  </conditionalFormatting>
  <conditionalFormatting sqref="B50 B52">
    <cfRule type="notContainsBlanks" dxfId="68" priority="9">
      <formula>LEN(TRIM(B50))&gt;0</formula>
    </cfRule>
  </conditionalFormatting>
  <conditionalFormatting sqref="B50">
    <cfRule type="containsBlanks" dxfId="67" priority="10" stopIfTrue="1">
      <formula>LEN(TRIM(B50))=0</formula>
    </cfRule>
  </conditionalFormatting>
  <conditionalFormatting sqref="B54 B56">
    <cfRule type="notContainsBlanks" dxfId="66" priority="7">
      <formula>LEN(TRIM(B54))&gt;0</formula>
    </cfRule>
  </conditionalFormatting>
  <conditionalFormatting sqref="B54">
    <cfRule type="containsBlanks" dxfId="65" priority="8" stopIfTrue="1">
      <formula>LEN(TRIM(B54))=0</formula>
    </cfRule>
  </conditionalFormatting>
  <conditionalFormatting sqref="B58 B60">
    <cfRule type="notContainsBlanks" dxfId="64" priority="5">
      <formula>LEN(TRIM(B58))&gt;0</formula>
    </cfRule>
  </conditionalFormatting>
  <conditionalFormatting sqref="B58">
    <cfRule type="containsBlanks" dxfId="63" priority="6" stopIfTrue="1">
      <formula>LEN(TRIM(B58))=0</formula>
    </cfRule>
  </conditionalFormatting>
  <conditionalFormatting sqref="B62 B64">
    <cfRule type="notContainsBlanks" dxfId="62" priority="3">
      <formula>LEN(TRIM(B62))&gt;0</formula>
    </cfRule>
  </conditionalFormatting>
  <conditionalFormatting sqref="B62">
    <cfRule type="containsBlanks" dxfId="61" priority="4" stopIfTrue="1">
      <formula>LEN(TRIM(B62))=0</formula>
    </cfRule>
  </conditionalFormatting>
  <conditionalFormatting sqref="B66 B68">
    <cfRule type="notContainsBlanks" dxfId="60" priority="1">
      <formula>LEN(TRIM(B66))&gt;0</formula>
    </cfRule>
  </conditionalFormatting>
  <conditionalFormatting sqref="B66">
    <cfRule type="containsBlanks" dxfId="59" priority="2" stopIfTrue="1">
      <formula>LEN(TRIM(B66))=0</formula>
    </cfRule>
  </conditionalFormatting>
  <conditionalFormatting sqref="D30">
    <cfRule type="containsBlanks" dxfId="58" priority="35" stopIfTrue="1">
      <formula>LEN(TRIM(D30))=0</formula>
    </cfRule>
  </conditionalFormatting>
  <conditionalFormatting sqref="D30:D32">
    <cfRule type="notContainsBlanks" dxfId="57" priority="34">
      <formula>LEN(TRIM(D30))&gt;0</formula>
    </cfRule>
  </conditionalFormatting>
  <conditionalFormatting sqref="D34 D38 D42 D46 D50 D54 D58 D62 D66">
    <cfRule type="containsBlanks" dxfId="56" priority="32" stopIfTrue="1">
      <formula>LEN(TRIM(D34))=0</formula>
    </cfRule>
  </conditionalFormatting>
  <conditionalFormatting sqref="D34:D36 D38:D40 D42:D44 D46:D48 D50:D52 D54:D56 D58:D60 D62:D64 D66:D68">
    <cfRule type="notContainsBlanks" dxfId="55" priority="31">
      <formula>LEN(TRIM(D34))&gt;0</formula>
    </cfRule>
  </conditionalFormatting>
  <conditionalFormatting sqref="F14">
    <cfRule type="containsBlanks" dxfId="54" priority="263" stopIfTrue="1">
      <formula>LEN(TRIM(F14))=0</formula>
    </cfRule>
  </conditionalFormatting>
  <conditionalFormatting sqref="F15">
    <cfRule type="cellIs" dxfId="53" priority="264" operator="equal">
      <formula>0</formula>
    </cfRule>
  </conditionalFormatting>
  <conditionalFormatting sqref="G79">
    <cfRule type="containsBlanks" dxfId="52" priority="7388">
      <formula>LEN(TRIM(G79))=0</formula>
    </cfRule>
    <cfRule type="expression" dxfId="51" priority="7387">
      <formula>#REF!="hiba"</formula>
    </cfRule>
    <cfRule type="expression" dxfId="50" priority="7386">
      <formula>#REF!="HIBA"</formula>
    </cfRule>
  </conditionalFormatting>
  <conditionalFormatting sqref="G17:J17">
    <cfRule type="containsBlanks" dxfId="49" priority="151">
      <formula>LEN(TRIM(G17))=0</formula>
    </cfRule>
  </conditionalFormatting>
  <conditionalFormatting sqref="G19:J19">
    <cfRule type="containsBlanks" dxfId="48" priority="69">
      <formula>LEN(TRIM(G19))=0</formula>
    </cfRule>
  </conditionalFormatting>
  <conditionalFormatting sqref="G89:K89">
    <cfRule type="cellIs" dxfId="47" priority="49" operator="equal">
      <formula>$N$100</formula>
    </cfRule>
    <cfRule type="containsBlanks" dxfId="46" priority="50">
      <formula>LEN(TRIM(G89))=0</formula>
    </cfRule>
  </conditionalFormatting>
  <conditionalFormatting sqref="G70:Z70">
    <cfRule type="cellIs" dxfId="45" priority="115" stopIfTrue="1" operator="equal">
      <formula>0</formula>
    </cfRule>
  </conditionalFormatting>
  <conditionalFormatting sqref="G31:AB31">
    <cfRule type="cellIs" dxfId="44" priority="282" stopIfTrue="1" operator="equal">
      <formula>0</formula>
    </cfRule>
  </conditionalFormatting>
  <conditionalFormatting sqref="G33:AB33">
    <cfRule type="cellIs" dxfId="43" priority="152" stopIfTrue="1" operator="equal">
      <formula>0</formula>
    </cfRule>
  </conditionalFormatting>
  <conditionalFormatting sqref="G35:AB35">
    <cfRule type="cellIs" dxfId="42" priority="242" stopIfTrue="1" operator="equal">
      <formula>0</formula>
    </cfRule>
  </conditionalFormatting>
  <conditionalFormatting sqref="G37:AB37">
    <cfRule type="cellIs" dxfId="41" priority="123" stopIfTrue="1" operator="equal">
      <formula>0</formula>
    </cfRule>
  </conditionalFormatting>
  <conditionalFormatting sqref="G39:AB39">
    <cfRule type="cellIs" dxfId="40" priority="238" stopIfTrue="1" operator="equal">
      <formula>0</formula>
    </cfRule>
  </conditionalFormatting>
  <conditionalFormatting sqref="G41:AB41">
    <cfRule type="cellIs" dxfId="39" priority="122" stopIfTrue="1" operator="equal">
      <formula>0</formula>
    </cfRule>
  </conditionalFormatting>
  <conditionalFormatting sqref="G43:AB43">
    <cfRule type="cellIs" dxfId="38" priority="234" stopIfTrue="1" operator="equal">
      <formula>0</formula>
    </cfRule>
  </conditionalFormatting>
  <conditionalFormatting sqref="G45:AB45">
    <cfRule type="cellIs" dxfId="37" priority="121" stopIfTrue="1" operator="equal">
      <formula>0</formula>
    </cfRule>
  </conditionalFormatting>
  <conditionalFormatting sqref="G47:AB47">
    <cfRule type="cellIs" dxfId="36" priority="230" stopIfTrue="1" operator="equal">
      <formula>0</formula>
    </cfRule>
  </conditionalFormatting>
  <conditionalFormatting sqref="G49:AB49">
    <cfRule type="cellIs" dxfId="35" priority="120" stopIfTrue="1" operator="equal">
      <formula>0</formula>
    </cfRule>
  </conditionalFormatting>
  <conditionalFormatting sqref="G51:AB51">
    <cfRule type="cellIs" dxfId="34" priority="226" stopIfTrue="1" operator="equal">
      <formula>0</formula>
    </cfRule>
  </conditionalFormatting>
  <conditionalFormatting sqref="G53:AB53">
    <cfRule type="cellIs" dxfId="33" priority="119" stopIfTrue="1" operator="equal">
      <formula>0</formula>
    </cfRule>
  </conditionalFormatting>
  <conditionalFormatting sqref="G55:AB55">
    <cfRule type="cellIs" dxfId="32" priority="222" stopIfTrue="1" operator="equal">
      <formula>0</formula>
    </cfRule>
  </conditionalFormatting>
  <conditionalFormatting sqref="G57:AB57">
    <cfRule type="cellIs" dxfId="31" priority="118" stopIfTrue="1" operator="equal">
      <formula>0</formula>
    </cfRule>
  </conditionalFormatting>
  <conditionalFormatting sqref="G59:AB59">
    <cfRule type="cellIs" dxfId="30" priority="218" stopIfTrue="1" operator="equal">
      <formula>0</formula>
    </cfRule>
  </conditionalFormatting>
  <conditionalFormatting sqref="G61:AB61">
    <cfRule type="cellIs" dxfId="29" priority="117" stopIfTrue="1" operator="equal">
      <formula>0</formula>
    </cfRule>
  </conditionalFormatting>
  <conditionalFormatting sqref="G63:AB63">
    <cfRule type="cellIs" dxfId="28" priority="214" stopIfTrue="1" operator="equal">
      <formula>0</formula>
    </cfRule>
  </conditionalFormatting>
  <conditionalFormatting sqref="G65:AB65">
    <cfRule type="cellIs" dxfId="27" priority="116" stopIfTrue="1" operator="equal">
      <formula>0</formula>
    </cfRule>
  </conditionalFormatting>
  <conditionalFormatting sqref="G67:AB67">
    <cfRule type="cellIs" dxfId="26" priority="210" stopIfTrue="1" operator="equal">
      <formula>0</formula>
    </cfRule>
  </conditionalFormatting>
  <conditionalFormatting sqref="G30:AC30">
    <cfRule type="cellIs" dxfId="25" priority="30" stopIfTrue="1" operator="equal">
      <formula>"igen"</formula>
    </cfRule>
  </conditionalFormatting>
  <conditionalFormatting sqref="G34:AC34">
    <cfRule type="cellIs" dxfId="24" priority="29" stopIfTrue="1" operator="equal">
      <formula>"igen"</formula>
    </cfRule>
  </conditionalFormatting>
  <conditionalFormatting sqref="G38:AC38">
    <cfRule type="cellIs" dxfId="23" priority="28" stopIfTrue="1" operator="equal">
      <formula>"igen"</formula>
    </cfRule>
  </conditionalFormatting>
  <conditionalFormatting sqref="G42:AC42">
    <cfRule type="cellIs" dxfId="22" priority="27" stopIfTrue="1" operator="equal">
      <formula>"igen"</formula>
    </cfRule>
  </conditionalFormatting>
  <conditionalFormatting sqref="G46:AC46">
    <cfRule type="cellIs" dxfId="21" priority="26" stopIfTrue="1" operator="equal">
      <formula>"igen"</formula>
    </cfRule>
  </conditionalFormatting>
  <conditionalFormatting sqref="G50:AC50">
    <cfRule type="cellIs" dxfId="20" priority="25" stopIfTrue="1" operator="equal">
      <formula>"igen"</formula>
    </cfRule>
  </conditionalFormatting>
  <conditionalFormatting sqref="G54:AC54">
    <cfRule type="cellIs" dxfId="19" priority="24" stopIfTrue="1" operator="equal">
      <formula>"igen"</formula>
    </cfRule>
  </conditionalFormatting>
  <conditionalFormatting sqref="G58:AC58">
    <cfRule type="cellIs" dxfId="18" priority="23" stopIfTrue="1" operator="equal">
      <formula>"igen"</formula>
    </cfRule>
  </conditionalFormatting>
  <conditionalFormatting sqref="G62:AC62">
    <cfRule type="cellIs" dxfId="17" priority="22" stopIfTrue="1" operator="equal">
      <formula>"igen"</formula>
    </cfRule>
  </conditionalFormatting>
  <conditionalFormatting sqref="G66:AC66">
    <cfRule type="cellIs" dxfId="16" priority="21" stopIfTrue="1" operator="equal">
      <formula>"igen"</formula>
    </cfRule>
  </conditionalFormatting>
  <conditionalFormatting sqref="L17">
    <cfRule type="cellIs" priority="261" stopIfTrue="1" operator="equal">
      <formula>"nem"</formula>
    </cfRule>
    <cfRule type="cellIs" dxfId="15" priority="262" stopIfTrue="1" operator="equal">
      <formula>"igen"</formula>
    </cfRule>
    <cfRule type="cellIs" dxfId="14" priority="260" stopIfTrue="1" operator="equal">
      <formula>"?"</formula>
    </cfRule>
  </conditionalFormatting>
  <conditionalFormatting sqref="L89">
    <cfRule type="containsBlanks" dxfId="13" priority="164" stopIfTrue="1">
      <formula>LEN(TRIM(L89))=0</formula>
    </cfRule>
  </conditionalFormatting>
  <conditionalFormatting sqref="L89:S89">
    <cfRule type="cellIs" dxfId="12" priority="48" operator="equal">
      <formula>$N$101</formula>
    </cfRule>
  </conditionalFormatting>
  <conditionalFormatting sqref="O4:O7">
    <cfRule type="containsBlanks" dxfId="11" priority="40" stopIfTrue="1">
      <formula>LEN(TRIM(O4))=0</formula>
    </cfRule>
  </conditionalFormatting>
  <conditionalFormatting sqref="O9:O11">
    <cfRule type="containsBlanks" dxfId="10" priority="39" stopIfTrue="1">
      <formula>LEN(TRIM(O9))=0</formula>
    </cfRule>
  </conditionalFormatting>
  <conditionalFormatting sqref="O78:P79">
    <cfRule type="expression" dxfId="9" priority="7377">
      <formula>#REF!="HIBA"</formula>
    </cfRule>
    <cfRule type="containsBlanks" dxfId="8" priority="7379">
      <formula>LEN(TRIM(O78))=0</formula>
    </cfRule>
    <cfRule type="expression" dxfId="7" priority="7378">
      <formula>#REF!="hiba"</formula>
    </cfRule>
  </conditionalFormatting>
  <conditionalFormatting sqref="O81:P82">
    <cfRule type="containsBlanks" dxfId="6" priority="162">
      <formula>LEN(TRIM(O81))=0</formula>
    </cfRule>
  </conditionalFormatting>
  <conditionalFormatting sqref="O85:P85">
    <cfRule type="containsBlanks" dxfId="5" priority="7385">
      <formula>LEN(TRIM(O85))=0</formula>
    </cfRule>
    <cfRule type="expression" dxfId="4" priority="7383">
      <formula>#REF!="HIBA"</formula>
    </cfRule>
  </conditionalFormatting>
  <conditionalFormatting sqref="R77:T77">
    <cfRule type="containsBlanks" dxfId="3" priority="110">
      <formula>LEN(TRIM(R77))=0</formula>
    </cfRule>
  </conditionalFormatting>
  <conditionalFormatting sqref="T13:T15">
    <cfRule type="containsBlanks" dxfId="2" priority="37" stopIfTrue="1">
      <formula>LEN(TRIM(T13))=0</formula>
    </cfRule>
  </conditionalFormatting>
  <conditionalFormatting sqref="U17">
    <cfRule type="containsBlanks" dxfId="1" priority="248">
      <formula>LEN(TRIM(U17))=0</formula>
    </cfRule>
  </conditionalFormatting>
  <conditionalFormatting sqref="AC17">
    <cfRule type="cellIs" dxfId="0" priority="252" operator="equal">
      <formula>"""igen"""</formula>
    </cfRule>
  </conditionalFormatting>
  <dataValidations disablePrompts="1" count="4">
    <dataValidation type="list" allowBlank="1" showInputMessage="1" showErrorMessage="1" sqref="G19:J19" xr:uid="{00000000-0002-0000-0000-000000000000}">
      <formula1>$F$99:$F$101</formula1>
    </dataValidation>
    <dataValidation type="list" allowBlank="1" showInputMessage="1" showErrorMessage="1" sqref="G17:J17" xr:uid="{00000000-0002-0000-0000-000001000000}">
      <formula1>$A$99:$A$101</formula1>
    </dataValidation>
    <dataValidation type="list" allowBlank="1" showInputMessage="1" showErrorMessage="1" sqref="F15 G34:AB34 G38:AB38 G42:AB42 G46:AB46 G50:AB50 G54:AB54 G58:AB58 G62:AB62 G30:AB30 G66:AB66" xr:uid="{00000000-0002-0000-0000-000002000000}">
      <formula1>$D$99:$D$101</formula1>
    </dataValidation>
    <dataValidation type="list" allowBlank="1" showInputMessage="1" showErrorMessage="1" sqref="N80" xr:uid="{00000000-0002-0000-0000-000003000000}">
      <formula1>#REF!</formula1>
    </dataValidation>
  </dataValidations>
  <hyperlinks>
    <hyperlink ref="E11" r:id="rId1" xr:uid="{00000000-0004-0000-0000-000000000000}"/>
  </hyperlinks>
  <printOptions horizontalCentered="1" verticalCentered="1"/>
  <pageMargins left="0.35433070866141736" right="0.59055118110236227" top="0.62992125984251968" bottom="0.47244094488188981" header="0.31496062992125984" footer="0.23622047244094491"/>
  <pageSetup paperSize="9" scale="52" orientation="portrait" verticalDpi="300" r:id="rId2"/>
  <headerFooter differentFirst="1" scaleWithDoc="0">
    <oddFooter xml:space="preserve">&amp;R
&amp;"Arial,Dőlt"&amp;8File név:Galen Bio hivatkozási szám:MEGRENDELŐ_ÉVHÓNAP    &amp;"Arial,Normál"&amp;10
</oddFooter>
    <firstHeader>&amp;L&amp;G&amp;R&amp;"Arial,Félkövér"&amp;K03+000ÉLELMISZER MIKROBIOLÓGIA</firstHeader>
    <firstFooter>&amp;L&amp;"-,Normál"&amp;6GAL133_203_01_FO_01 MEGRENDELŐ ÉLELMISZER MIKROBIOLÓGIA sablon / v7 / 2025.09.01.&amp;R&amp;"-,Normál"&amp;6
File: &amp;F</firstFooter>
  </headerFooter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0Megrendelő</vt:lpstr>
      <vt:lpstr>'0Megrendelő'!Nyomtatási_terület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Hajnalka_Galenbio</dc:creator>
  <cp:lastModifiedBy>Kovács Hajnalka_Galenbio</cp:lastModifiedBy>
  <cp:lastPrinted>2025-11-12T08:52:46Z</cp:lastPrinted>
  <dcterms:created xsi:type="dcterms:W3CDTF">2011-07-26T16:16:41Z</dcterms:created>
  <dcterms:modified xsi:type="dcterms:W3CDTF">2025-11-12T08:52:53Z</dcterms:modified>
</cp:coreProperties>
</file>